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Helena Dupor\Documents\HELENA 2022\PLAN JN I NABAVKI ZA 2022.GODINU I ANALIZE\PLAN NABAVKI NA KOJI SE ZAKON NEPRIMENJUJE\"/>
    </mc:Choice>
  </mc:AlternateContent>
  <xr:revisionPtr revIDLastSave="0" documentId="13_ncr:1_{5B199905-EEDA-4C19-B79B-912A7427D9E3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2 IZMENA PLANA NABAVKI" sheetId="6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1" i="67" l="1"/>
  <c r="G131" i="67"/>
  <c r="E131" i="67"/>
  <c r="G173" i="67"/>
  <c r="G178" i="67"/>
  <c r="G181" i="67"/>
  <c r="G92" i="67"/>
  <c r="G96" i="67"/>
  <c r="G124" i="67"/>
  <c r="G159" i="67"/>
  <c r="G9" i="67"/>
  <c r="G15" i="67"/>
  <c r="G47" i="67"/>
  <c r="G53" i="67"/>
  <c r="G73" i="67"/>
  <c r="F181" i="67"/>
  <c r="E181" i="67"/>
  <c r="F178" i="67"/>
  <c r="E178" i="67"/>
  <c r="F173" i="67"/>
  <c r="E173" i="67"/>
  <c r="F159" i="67"/>
  <c r="E159" i="67"/>
  <c r="F124" i="67"/>
  <c r="E124" i="67"/>
  <c r="F96" i="67"/>
  <c r="E96" i="67"/>
  <c r="F92" i="67"/>
  <c r="E92" i="67"/>
  <c r="F73" i="67"/>
  <c r="E73" i="67"/>
  <c r="F53" i="67"/>
  <c r="E53" i="67"/>
  <c r="F47" i="67"/>
  <c r="E47" i="67"/>
  <c r="F15" i="67"/>
  <c r="E15" i="67"/>
  <c r="F9" i="67"/>
  <c r="E9" i="67"/>
  <c r="G185" i="67" l="1"/>
  <c r="E185" i="67"/>
  <c r="G86" i="67"/>
  <c r="G170" i="67"/>
  <c r="E86" i="67"/>
  <c r="E170" i="67"/>
  <c r="F185" i="67"/>
  <c r="F86" i="67"/>
  <c r="F170" i="67"/>
  <c r="G187" i="67" l="1"/>
  <c r="E187" i="67"/>
  <c r="F187" i="67"/>
</calcChain>
</file>

<file path=xl/sharedStrings.xml><?xml version="1.0" encoding="utf-8"?>
<sst xmlns="http://schemas.openxmlformats.org/spreadsheetml/2006/main" count="360" uniqueCount="345">
  <si>
    <t>Конто</t>
  </si>
  <si>
    <t>Добра</t>
  </si>
  <si>
    <t>Шљунак, песак, дробљени камен и агрегати</t>
  </si>
  <si>
    <t>Уља за подмазивање и средства за подмазивање</t>
  </si>
  <si>
    <t>Плоче, лимови, траке и фолије у вези са грађевинским материјалом</t>
  </si>
  <si>
    <t>Храна за животиње</t>
  </si>
  <si>
    <t>Услуге</t>
  </si>
  <si>
    <t>Услуге поправки и одржавања пумпи</t>
  </si>
  <si>
    <t>Архитектонске, техничке и геодетске услуге</t>
  </si>
  <si>
    <t>Услуге сече дрвећа</t>
  </si>
  <si>
    <t>Мртвачки сандуци</t>
  </si>
  <si>
    <t>Свеће</t>
  </si>
  <si>
    <t>Пешкири</t>
  </si>
  <si>
    <t>Одевни предмети</t>
  </si>
  <si>
    <t>Браве, кључеви и шарке</t>
  </si>
  <si>
    <t>Метле, четке и други производи разних врста</t>
  </si>
  <si>
    <t>Радне рукавице</t>
  </si>
  <si>
    <t>Вијци</t>
  </si>
  <si>
    <t>Украсне биљке, трава, маховина и лишајеви</t>
  </si>
  <si>
    <t>Разна рачунарска опрема</t>
  </si>
  <si>
    <t>Црева</t>
  </si>
  <si>
    <t>Мајице са кратким рукавима</t>
  </si>
  <si>
    <t>Шоље и чаше</t>
  </si>
  <si>
    <t>Точкови, делови и прибор за точкове</t>
  </si>
  <si>
    <t>Машине за рачунање и рачуноводство</t>
  </si>
  <si>
    <t>Флеш меморија</t>
  </si>
  <si>
    <t>Ручни алати</t>
  </si>
  <si>
    <t>Разни ручни алати</t>
  </si>
  <si>
    <t>Решои</t>
  </si>
  <si>
    <t>Услуге калибрације (баждарења)</t>
  </si>
  <si>
    <t>Услуге поправке и одржавања аутомобила</t>
  </si>
  <si>
    <t>Одржавање и поправка канцеларијских уређаја</t>
  </si>
  <si>
    <t>Прање аутомобила и сличне услуге</t>
  </si>
  <si>
    <t>Услуге поправке гума, укључујући монтажу и центрирање</t>
  </si>
  <si>
    <t>Лимарске услуге</t>
  </si>
  <si>
    <t>Услуге поправки и одржавања вентила</t>
  </si>
  <si>
    <t>Услуге одржавања телефонске мреже</t>
  </si>
  <si>
    <t>Услуге поправке и одржавања котлова</t>
  </si>
  <si>
    <t>Здравствене услуге</t>
  </si>
  <si>
    <t>Ревизорске услуге</t>
  </si>
  <si>
    <t>Услуге поправке и одржавања ватрогасне опреме</t>
  </si>
  <si>
    <t>Пензионе услуге</t>
  </si>
  <si>
    <t>Поштанске и курирске услуге</t>
  </si>
  <si>
    <t>Поштанске марке</t>
  </si>
  <si>
    <t>Радови</t>
  </si>
  <si>
    <t>Стаклорезачки радови</t>
  </si>
  <si>
    <t>ЈП "Ковински комуналац" Ковин</t>
  </si>
  <si>
    <t xml:space="preserve">Број: </t>
  </si>
  <si>
    <t xml:space="preserve">Дана: </t>
  </si>
  <si>
    <t>Р.бр.</t>
  </si>
  <si>
    <t>ТРОШКОВИ МАТЕРИЈАЛА ЗА ИЗРАДУ</t>
  </si>
  <si>
    <t>1.1</t>
  </si>
  <si>
    <t>1.2</t>
  </si>
  <si>
    <t>1.3</t>
  </si>
  <si>
    <t>Основне органске и неорганске хемикалије, жавелова в. и течни хлор</t>
  </si>
  <si>
    <t>1.4</t>
  </si>
  <si>
    <t>1.5</t>
  </si>
  <si>
    <t>Електро материјал</t>
  </si>
  <si>
    <t>АУТО ГУМЕ</t>
  </si>
  <si>
    <t>023000</t>
  </si>
  <si>
    <t>УКУПНО ДОБРА:</t>
  </si>
  <si>
    <t>ТЕЛЕКОМУНИКАЦИОНЕ УСЛУГЕ</t>
  </si>
  <si>
    <t>Услуге јавне телефоније</t>
  </si>
  <si>
    <t>Услуге мобилне телефоније</t>
  </si>
  <si>
    <t>ТРОШКОВИ ОДРЖАВАЊА ОСНОВНИХ С. - УСЛУГЕ</t>
  </si>
  <si>
    <t>НЕМАТЕРИЈАЛНИ ТРОШКОВИ</t>
  </si>
  <si>
    <t>ТРОШКОВИ НЕПРОИЗВОДНИХ УСЛУГА</t>
  </si>
  <si>
    <t>012000</t>
  </si>
  <si>
    <t>УКУПНО УСЛУГЕ:</t>
  </si>
  <si>
    <t>022000</t>
  </si>
  <si>
    <t>УКУПНО РАДОВИ:</t>
  </si>
  <si>
    <t>НАБАВКА ПОГРЕБНЕ ОПРЕМЕ</t>
  </si>
  <si>
    <t xml:space="preserve">Бројеви и слова за крстове </t>
  </si>
  <si>
    <t>2.1</t>
  </si>
  <si>
    <t>Лабораторијски, хигијенски или фармац.предмети од стакла</t>
  </si>
  <si>
    <t>Производи за чишћење (средства хигијене)</t>
  </si>
  <si>
    <t>03441000</t>
  </si>
  <si>
    <t>09211100</t>
  </si>
  <si>
    <t>Боје и лакови</t>
  </si>
  <si>
    <t>44800000</t>
  </si>
  <si>
    <t>Разна ђубрива</t>
  </si>
  <si>
    <t>Слама</t>
  </si>
  <si>
    <t>03114100</t>
  </si>
  <si>
    <t>Заштитна опрема (наочаре, маске, одела за есхумацију...)</t>
  </si>
  <si>
    <t>Материјал (биодизел)</t>
  </si>
  <si>
    <t>Со за посипање путева</t>
  </si>
  <si>
    <t>ПВЦ бурад за превоз жавелове воде</t>
  </si>
  <si>
    <t>Посуде за храну, поводци, корпе за псе</t>
  </si>
  <si>
    <t>ЕА30</t>
  </si>
  <si>
    <t>Бунарске колоне</t>
  </si>
  <si>
    <t>Самоиспирајући механички филтери</t>
  </si>
  <si>
    <t>Сапнице за филтерске посуде</t>
  </si>
  <si>
    <t>РЕЗЕРВНИ ДЕЛОВИ</t>
  </si>
  <si>
    <t>3.1</t>
  </si>
  <si>
    <t>Делови машина за пољопривреду и шумарство</t>
  </si>
  <si>
    <t>3.2</t>
  </si>
  <si>
    <t>Акумулатори, примарне ћелије, примарне батерије, UPS</t>
  </si>
  <si>
    <t>3.3</t>
  </si>
  <si>
    <t>Делови за бицикл</t>
  </si>
  <si>
    <t>СИТАН ИНВЕНТАР</t>
  </si>
  <si>
    <t>4.1</t>
  </si>
  <si>
    <t>4.2</t>
  </si>
  <si>
    <t>4.3</t>
  </si>
  <si>
    <t>4.4</t>
  </si>
  <si>
    <t>4.5</t>
  </si>
  <si>
    <t>Сајле - хватаљке за псе</t>
  </si>
  <si>
    <t>4.6</t>
  </si>
  <si>
    <t>Кутије за прву помоћ</t>
  </si>
  <si>
    <t>4.7</t>
  </si>
  <si>
    <t>Троуглови</t>
  </si>
  <si>
    <t>ББ06</t>
  </si>
  <si>
    <t>4.8</t>
  </si>
  <si>
    <t>Жигови и печати</t>
  </si>
  <si>
    <t>4.9</t>
  </si>
  <si>
    <t>Апарати за гашење пожара</t>
  </si>
  <si>
    <t>4.10</t>
  </si>
  <si>
    <t>Телефонски апарати</t>
  </si>
  <si>
    <t>4.11</t>
  </si>
  <si>
    <t>Сигнализација</t>
  </si>
  <si>
    <t>4.12</t>
  </si>
  <si>
    <t>Канцеларијски намештај</t>
  </si>
  <si>
    <t>4.13</t>
  </si>
  <si>
    <t>Читачи картица</t>
  </si>
  <si>
    <t>4.14</t>
  </si>
  <si>
    <t>НОВИНЕ, РЕВИЈЕ, ПЕРИОДИЧНЕ ПУБЛИКАЦИЈЕ И ЧАСОПИСИ</t>
  </si>
  <si>
    <t>УСЛУГЕ ХОТЕЛА, РЕСТОРАНА И ТРГОВИНЕ НА МАЛО</t>
  </si>
  <si>
    <t>ТРОШКОВИ ГРЕЈАЊА</t>
  </si>
  <si>
    <t>09323000</t>
  </si>
  <si>
    <t>УСЛУГЕ ДРУМСКОГ ПРЕВОЗА</t>
  </si>
  <si>
    <t>УСЛУГЕ ИНТЕРНЕТА</t>
  </si>
  <si>
    <t>Услуге поправки и одржавања компресора</t>
  </si>
  <si>
    <t>Услуге поправке и одржавања опреме за дистрибуцију еле.енергије</t>
  </si>
  <si>
    <t>Услуге у области хортикултуре (поправка косачица и сл.)</t>
  </si>
  <si>
    <t>Услуге поправке и одржавања елек.уређаја, апарата и припад.опреме</t>
  </si>
  <si>
    <t>Услуге уградње врата и прозора</t>
  </si>
  <si>
    <t>Услуге тестирања бунара</t>
  </si>
  <si>
    <t>FG15</t>
  </si>
  <si>
    <t>Регенерација бунара</t>
  </si>
  <si>
    <t>Услуге чишћења колектора за отпадне воде (услуге "Wome" )</t>
  </si>
  <si>
    <t>Инсталација видео система</t>
  </si>
  <si>
    <t>Уградња ГПС-а</t>
  </si>
  <si>
    <t>УСЛУГЕ РЕКЛАМИРАЊА</t>
  </si>
  <si>
    <t>QА</t>
  </si>
  <si>
    <t>Услуге образовања и стручног осбособљавања</t>
  </si>
  <si>
    <t>Правни савети и заступање</t>
  </si>
  <si>
    <t>Услуге правног документовања и оверавања</t>
  </si>
  <si>
    <t>Услуге у вези са БЗНР</t>
  </si>
  <si>
    <t>Изнајмљивање механи. и опреме за високогр. и нискогр.са операт.</t>
  </si>
  <si>
    <t>Електронско управљање подацима</t>
  </si>
  <si>
    <t>Печаторезачке и фирмо писачке услуге</t>
  </si>
  <si>
    <t>Услуге садње</t>
  </si>
  <si>
    <t>Разне инжењерске услуге</t>
  </si>
  <si>
    <t>Корпе за отпатке</t>
  </si>
  <si>
    <t>Услуге изнајмљивања скеле</t>
  </si>
  <si>
    <t>Услуге вршења стручног надзора</t>
  </si>
  <si>
    <t>Телевизијске услуге (РТВ претплата)</t>
  </si>
  <si>
    <t>550910</t>
  </si>
  <si>
    <t>Услуге израде намештаја</t>
  </si>
  <si>
    <t>Услуге израде Елабората о зонама санитарне заштите</t>
  </si>
  <si>
    <t>Услуге обућара</t>
  </si>
  <si>
    <t>БАНКАРСКЕ УСЛУГЕ</t>
  </si>
  <si>
    <t>ПОШТАНСКЕ УСЛУГЕ</t>
  </si>
  <si>
    <t>УСЛУГЕ ТЕХНИЧКОГ ПРЕГЛЕДА ВОЗИЛА</t>
  </si>
  <si>
    <t>УСЛУГЕ ОГЛАШАВАЊА И МАРКЕТИНГА</t>
  </si>
  <si>
    <t>АРХИТЕКТОНСКЕ, ГРАЂЕВИНСКЕ, ИНЖЕЊЕРСКЕ И ИНСПЕ.УС. (Уговор о делу)</t>
  </si>
  <si>
    <t>ПРИВРЕМЕНО ПОВРЕМЕНИ ПОСЛОВИ</t>
  </si>
  <si>
    <t>УСЛУГЕ ИЗВРШИТЕЉА</t>
  </si>
  <si>
    <t>ТРОШКОВИ ОДРЖАВАЊА ОСНОВНИХ С. - РАДОВИ</t>
  </si>
  <si>
    <t>Браварски радови (стругарске услуге)</t>
  </si>
  <si>
    <t>Поправак и одржавање постројења ( ремонт обртних цил. ињектрора, рег.теч.хлора, леп.филтера, нивометра, леп.затварача, трансмитера)</t>
  </si>
  <si>
    <t>Армиарчко - бетонски радови</t>
  </si>
  <si>
    <t>Радови на поплочавању и асфалтирању површина</t>
  </si>
  <si>
    <t>РАДОВИ НА ИНСТАЛАЦИЈИ ВЕНТИЛАЦИЈЕ И КЛИМАТИЗАЦИЈЕ</t>
  </si>
  <si>
    <t>РАДОВИ НА ГРАЂЕВИНСКИМ ИНСТАЛАЦИЈАМА И ОБЈЕКТИМА</t>
  </si>
  <si>
    <t>Радови на поправци крова</t>
  </si>
  <si>
    <t>Постављање бехатон стаза</t>
  </si>
  <si>
    <t>Радови на грађевинским инсталацијама</t>
  </si>
  <si>
    <t>2. УКУПНО ДОБРА, УСЛУГЕ И РАДОВИ:</t>
  </si>
  <si>
    <t>Директор,</t>
  </si>
  <si>
    <t>Резервни делови за теретна, доставна возила и аутомобиле</t>
  </si>
  <si>
    <t>Одећа, обућа, пртљаг и прибор (ХТЗ опрема)</t>
  </si>
  <si>
    <t>4.15</t>
  </si>
  <si>
    <t>4.16</t>
  </si>
  <si>
    <t>Електрични уређаји за грејање простора</t>
  </si>
  <si>
    <t>Услуге заваривања (цеви…)</t>
  </si>
  <si>
    <t>Одржавање и поправка бициклова</t>
  </si>
  <si>
    <t>Услуге техничког пројектовања (планови депоније и сл.)</t>
  </si>
  <si>
    <t>Табле за обележавање зона санитарне заштите и сл.</t>
  </si>
  <si>
    <t>Консултантске (саветодавне) услуге из области водоснабдевања</t>
  </si>
  <si>
    <t>Услуге одржавања софтвера</t>
  </si>
  <si>
    <t>CPV</t>
  </si>
  <si>
    <t>Услуге финансијског саветовања и из области јавних набавки</t>
  </si>
  <si>
    <t>Разне услуге поправке и одржавања</t>
  </si>
  <si>
    <t>Остали материјал за израду (разни производи)</t>
  </si>
  <si>
    <t>Јеремић Драгослав дипл.инж.грађ.</t>
  </si>
  <si>
    <t>ИЗНАЈМЉИВАЊЕ - ЗАКУП (објекти, капела)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</si>
  <si>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</si>
  <si>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</si>
  <si>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</si>
  <si>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</si>
  <si>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</si>
  <si>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</si>
  <si>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</si>
  <si>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</si>
  <si>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</si>
  <si>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</si>
  <si>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</si>
  <si>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</si>
  <si>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</si>
  <si>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</si>
  <si>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</si>
  <si>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</si>
  <si>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</si>
  <si>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</si>
  <si>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</si>
  <si>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</si>
  <si>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</si>
  <si>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</si>
  <si>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</si>
  <si>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</si>
  <si>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</si>
  <si>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</si>
  <si>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</si>
  <si>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</si>
  <si>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</si>
  <si>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</si>
  <si>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12.1</t>
  </si>
  <si>
    <t>12.2</t>
  </si>
  <si>
    <t>Услуге обезбеђења</t>
  </si>
  <si>
    <t>Изнајмљивање опреме за земљане радове са оператером</t>
  </si>
  <si>
    <t>14.1</t>
  </si>
  <si>
    <t>Имплементација ФУК система</t>
  </si>
  <si>
    <t>14.2</t>
  </si>
  <si>
    <t>2022.</t>
  </si>
  <si>
    <t>Ископавање и затрпавање</t>
  </si>
  <si>
    <t>Санитарне услуге на објектима (дезинфекција, дезинсекција, дератизација)</t>
  </si>
  <si>
    <t>Делови машина за рударство, каменоломе и грађевинарство</t>
  </si>
  <si>
    <t>Услуге поправки теретних возила</t>
  </si>
  <si>
    <t>Услуге одржавања теретних возила - сервиси</t>
  </si>
  <si>
    <t>ОСНОВНА СРЕДСТВА - ДОБРА</t>
  </si>
  <si>
    <t>Рачунарска опрема (монитори, рачунари, штампачи, скенери...)</t>
  </si>
  <si>
    <t>Систем за контролу приступа и евиденцију радног времена</t>
  </si>
  <si>
    <t>Регистар касе</t>
  </si>
  <si>
    <t>Ручне косачице</t>
  </si>
  <si>
    <t>Разни намештај и опрема</t>
  </si>
  <si>
    <t>Контејнери</t>
  </si>
  <si>
    <t>Пумпе (бунарске, муљне, центрифугалне, дозир)</t>
  </si>
  <si>
    <t>Приколица за псе</t>
  </si>
  <si>
    <t>Клима уређаји</t>
  </si>
  <si>
    <t xml:space="preserve">Разна опрема </t>
  </si>
  <si>
    <t>3.4</t>
  </si>
  <si>
    <t>3.5</t>
  </si>
  <si>
    <t>Систем за видео надзор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</si>
  <si>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</si>
  <si>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</si>
  <si>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</si>
  <si>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</si>
  <si>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</si>
  <si>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</si>
  <si>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</si>
  <si>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</si>
  <si>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</si>
  <si>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</si>
  <si>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</si>
  <si>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</si>
  <si>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</si>
  <si>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</si>
  <si>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</si>
  <si>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</si>
  <si>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</si>
  <si>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</si>
  <si>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</si>
  <si>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</si>
  <si>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</si>
  <si>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</si>
  <si>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</si>
  <si>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</si>
  <si>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</si>
  <si>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</si>
  <si>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</si>
  <si>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</si>
  <si>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</si>
  <si>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</si>
  <si>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</si>
  <si>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</si>
  <si>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</si>
  <si>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</si>
  <si>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17.1</t>
  </si>
  <si>
    <t>17.2</t>
  </si>
  <si>
    <t>17.3</t>
  </si>
  <si>
    <t>17.4</t>
  </si>
  <si>
    <t>17.5</t>
  </si>
  <si>
    <t>17.6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</si>
  <si>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</si>
  <si>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</si>
  <si>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</si>
  <si>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</si>
  <si>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</si>
  <si>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</si>
  <si>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</si>
  <si>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</si>
  <si>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</si>
  <si>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</si>
  <si>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</si>
  <si>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</si>
  <si>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</si>
  <si>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</si>
  <si>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</si>
  <si>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</si>
  <si>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</si>
  <si>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</si>
  <si>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</si>
  <si>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</si>
  <si>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</si>
  <si>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</si>
  <si>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</si>
  <si>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</si>
  <si>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18.27</t>
  </si>
  <si>
    <t>20.1</t>
  </si>
  <si>
    <t>20.2</t>
  </si>
  <si>
    <t>29.1</t>
  </si>
  <si>
    <t>29.2</t>
  </si>
  <si>
    <t>29.3</t>
  </si>
  <si>
    <t>ТРОШКОВИ НЕПРОИЗВОДНИХ УСЛУГА - РАДОВИ</t>
  </si>
  <si>
    <t>18.26</t>
  </si>
  <si>
    <t>Поправка возила Пежо Партнер</t>
  </si>
  <si>
    <t>Поправка мењача на камиону ФАП 1823</t>
  </si>
  <si>
    <t>1 ИЗМЕНА</t>
  </si>
  <si>
    <t>8.12</t>
  </si>
  <si>
    <t>Тракторска косачица</t>
  </si>
  <si>
    <t>ПРОГРАМСКИ ПАКЕТИ И ИНФОРМАЦИОНИ СИСТЕМИ (програмски пакети, office, софтвер архивског пословања…)</t>
  </si>
  <si>
    <t>Ремонт радне машине ЈЦБ</t>
  </si>
  <si>
    <t>29.4</t>
  </si>
  <si>
    <t>30.1</t>
  </si>
  <si>
    <t>32.1</t>
  </si>
  <si>
    <t>32.2</t>
  </si>
  <si>
    <t>32.3</t>
  </si>
  <si>
    <t>II ИЗМЕНА</t>
  </si>
  <si>
    <t>2 ИЗМЕНА</t>
  </si>
  <si>
    <t>Изнајмљивање агрегата за потребе фабрике воде у Ковину</t>
  </si>
  <si>
    <t>PА01-7</t>
  </si>
  <si>
    <t>РА02-0</t>
  </si>
  <si>
    <t>02-1234/2-22</t>
  </si>
  <si>
    <t>28.07.2022.год.</t>
  </si>
  <si>
    <t>2. ИЗМЕНA  ПЛАНА  НАБАВКИ  НА  КОЈИ  СЕ  ЗАКОН   НЕПРИМЕЊУЈЕ  ЗА  2022.ГОДИНУ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</si>
</sst>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.8000000000000007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4" fontId="10" fillId="2" borderId="1" xfId="0" applyNumberFormat="1" applyFont="1" applyFill="1" applyBorder="1"/>
    <xf numFmtId="0" fontId="7" fillId="0" borderId="0" xfId="0" applyFont="1"/>
    <xf numFmtId="0" fontId="12" fillId="0" borderId="0" xfId="0" applyFont="1"/>
    <xf numFmtId="4" fontId="2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Border="1"/>
    <xf numFmtId="0" fontId="16" fillId="3" borderId="1" xfId="0" applyFont="1" applyFill="1" applyBorder="1"/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4" fontId="10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AB91-6528-4EC6-BB79-8E11EFCA9625}">
  <dimension ref="A1:H195"/>
  <sheetViews>
    <sheetView tabSelected="1" zoomScale="110" zoomScaleNormal="110" workbookViewId="0">
      <selection activeCell="C20" sqref="C20"/>
    </sheetView>
  </sheetViews>
  <sheetFormatPr defaultRowHeight="15" x14ac:dyDescent="0.25"/>
  <cols>
    <col min="1" max="1" width="6" customWidth="1"/>
    <col min="2" max="2" width="65.85546875" customWidth="1"/>
    <col min="3" max="3" width="10" bestFit="1" customWidth="1"/>
    <col min="4" max="4" width="7" bestFit="1" customWidth="1"/>
    <col min="5" max="6" width="13.5703125" customWidth="1"/>
    <col min="7" max="7" width="12.7109375" customWidth="1"/>
  </cols>
  <sheetData>
    <row r="1" spans="1:7" ht="15.75" x14ac:dyDescent="0.25">
      <c r="A1" s="23" t="s">
        <v>46</v>
      </c>
      <c r="B1" s="24"/>
      <c r="G1" s="28"/>
    </row>
    <row r="2" spans="1:7" ht="15.75" x14ac:dyDescent="0.25">
      <c r="A2" s="24" t="s">
        <v>47</v>
      </c>
      <c r="B2" s="24" t="s">
        <v>342</v>
      </c>
    </row>
    <row r="3" spans="1:7" ht="15.75" x14ac:dyDescent="0.25">
      <c r="A3" s="24" t="s">
        <v>48</v>
      </c>
      <c r="B3" s="24" t="s">
        <v>343</v>
      </c>
    </row>
    <row r="4" spans="1:7" ht="15.75" x14ac:dyDescent="0.25">
      <c r="A4" s="24"/>
      <c r="B4" s="24"/>
    </row>
    <row r="5" spans="1:7" ht="15.75" x14ac:dyDescent="0.25">
      <c r="A5" s="24"/>
      <c r="B5" s="24"/>
    </row>
    <row r="6" spans="1:7" ht="21.75" customHeight="1" x14ac:dyDescent="0.35">
      <c r="A6" s="45" t="s">
        <v>344</v>
      </c>
      <c r="B6" s="45"/>
      <c r="C6" s="45"/>
      <c r="D6" s="45"/>
      <c r="E6" s="45"/>
      <c r="F6" s="45"/>
      <c r="G6" s="45"/>
    </row>
    <row r="7" spans="1:7" x14ac:dyDescent="0.25">
      <c r="A7" s="29"/>
      <c r="B7" s="29"/>
      <c r="C7" s="29"/>
      <c r="D7" s="29"/>
    </row>
    <row r="8" spans="1:7" ht="15.75" x14ac:dyDescent="0.25">
      <c r="A8" s="18" t="s">
        <v>49</v>
      </c>
      <c r="B8" s="19" t="s">
        <v>1</v>
      </c>
      <c r="C8" s="18" t="s">
        <v>190</v>
      </c>
      <c r="D8" s="18" t="s">
        <v>0</v>
      </c>
      <c r="E8" s="20" t="s">
        <v>233</v>
      </c>
      <c r="F8" s="20" t="s">
        <v>327</v>
      </c>
      <c r="G8" s="20" t="s">
        <v>337</v>
      </c>
    </row>
    <row r="9" spans="1:7" x14ac:dyDescent="0.25">
      <c r="A9" s="8">
        <v>1</v>
      </c>
      <c r="B9" s="9" t="s">
        <v>71</v>
      </c>
      <c r="C9" s="8"/>
      <c r="D9" s="8">
        <v>134100</v>
      </c>
      <c r="E9" s="27">
        <f>SUM(E10:E14)</f>
        <v>6210000</v>
      </c>
      <c r="F9" s="27">
        <f>SUM(F10:F14)</f>
        <v>6210000</v>
      </c>
      <c r="G9" s="27">
        <f>SUM(G10:G14)</f>
        <v>6210000</v>
      </c>
    </row>
    <row r="10" spans="1:7" x14ac:dyDescent="0.25">
      <c r="A10" s="15" t="s">
        <v>51</v>
      </c>
      <c r="B10" s="4" t="s">
        <v>10</v>
      </c>
      <c r="C10" s="5">
        <v>39296100</v>
      </c>
      <c r="D10" s="5"/>
      <c r="E10" s="26">
        <v>5500000</v>
      </c>
      <c r="F10" s="26">
        <v>5500000</v>
      </c>
      <c r="G10" s="26">
        <v>5500000</v>
      </c>
    </row>
    <row r="11" spans="1:7" x14ac:dyDescent="0.25">
      <c r="A11" s="15" t="s">
        <v>52</v>
      </c>
      <c r="B11" s="4" t="s">
        <v>11</v>
      </c>
      <c r="C11" s="5">
        <v>39225600</v>
      </c>
      <c r="D11" s="5"/>
      <c r="E11" s="26">
        <v>50000</v>
      </c>
      <c r="F11" s="26">
        <v>50000</v>
      </c>
      <c r="G11" s="26">
        <v>50000</v>
      </c>
    </row>
    <row r="12" spans="1:7" x14ac:dyDescent="0.25">
      <c r="A12" s="15" t="s">
        <v>53</v>
      </c>
      <c r="B12" s="4" t="s">
        <v>12</v>
      </c>
      <c r="C12" s="5">
        <v>39514100</v>
      </c>
      <c r="D12" s="5"/>
      <c r="E12" s="26">
        <v>400000</v>
      </c>
      <c r="F12" s="26">
        <v>400000</v>
      </c>
      <c r="G12" s="26">
        <v>400000</v>
      </c>
    </row>
    <row r="13" spans="1:7" x14ac:dyDescent="0.25">
      <c r="A13" s="15" t="s">
        <v>55</v>
      </c>
      <c r="B13" s="4" t="s">
        <v>13</v>
      </c>
      <c r="C13" s="5">
        <v>18300000</v>
      </c>
      <c r="D13" s="5"/>
      <c r="E13" s="26">
        <v>60000</v>
      </c>
      <c r="F13" s="26">
        <v>60000</v>
      </c>
      <c r="G13" s="26">
        <v>60000</v>
      </c>
    </row>
    <row r="14" spans="1:7" x14ac:dyDescent="0.25">
      <c r="A14" s="15" t="s">
        <v>56</v>
      </c>
      <c r="B14" s="4" t="s">
        <v>72</v>
      </c>
      <c r="C14" s="5"/>
      <c r="D14" s="5"/>
      <c r="E14" s="26">
        <v>200000</v>
      </c>
      <c r="F14" s="26">
        <v>200000</v>
      </c>
      <c r="G14" s="26">
        <v>200000</v>
      </c>
    </row>
    <row r="15" spans="1:7" x14ac:dyDescent="0.25">
      <c r="A15" s="12">
        <v>2</v>
      </c>
      <c r="B15" s="13" t="s">
        <v>50</v>
      </c>
      <c r="C15" s="12"/>
      <c r="D15" s="12">
        <v>101999</v>
      </c>
      <c r="E15" s="27">
        <f>SUM(E16:E46)</f>
        <v>8840000</v>
      </c>
      <c r="F15" s="27">
        <f>SUM(F16:F46)</f>
        <v>9200000</v>
      </c>
      <c r="G15" s="27">
        <f>SUM(G16:G46)</f>
        <v>9200000</v>
      </c>
    </row>
    <row r="16" spans="1:7" x14ac:dyDescent="0.25">
      <c r="A16" s="15" t="s">
        <v>73</v>
      </c>
      <c r="B16" s="4" t="s">
        <v>2</v>
      </c>
      <c r="C16" s="5">
        <v>14210000</v>
      </c>
      <c r="D16" s="5"/>
      <c r="E16" s="26">
        <v>950000</v>
      </c>
      <c r="F16" s="26">
        <v>950000</v>
      </c>
      <c r="G16" s="26">
        <v>950000</v>
      </c>
    </row>
    <row r="17" spans="1:7" x14ac:dyDescent="0.25">
      <c r="A17" s="15" t="s">
        <v>196</v>
      </c>
      <c r="B17" s="31" t="s">
        <v>54</v>
      </c>
      <c r="C17" s="5">
        <v>24300000</v>
      </c>
      <c r="D17" s="5"/>
      <c r="E17" s="26">
        <v>700000</v>
      </c>
      <c r="F17" s="26">
        <v>700000</v>
      </c>
      <c r="G17" s="26">
        <v>700000</v>
      </c>
    </row>
    <row r="18" spans="1:7" x14ac:dyDescent="0.25">
      <c r="A18" s="15" t="s">
        <v>197</v>
      </c>
      <c r="B18" s="31" t="s">
        <v>4</v>
      </c>
      <c r="C18" s="5">
        <v>44170000</v>
      </c>
      <c r="D18" s="5"/>
      <c r="E18" s="26">
        <v>800000</v>
      </c>
      <c r="F18" s="26">
        <v>800000</v>
      </c>
      <c r="G18" s="26">
        <v>800000</v>
      </c>
    </row>
    <row r="19" spans="1:7" x14ac:dyDescent="0.25">
      <c r="A19" s="15" t="s">
        <v>198</v>
      </c>
      <c r="B19" s="4" t="s">
        <v>57</v>
      </c>
      <c r="C19" s="5">
        <v>31700000</v>
      </c>
      <c r="D19" s="5"/>
      <c r="E19" s="26">
        <v>950000</v>
      </c>
      <c r="F19" s="26">
        <v>950000</v>
      </c>
      <c r="G19" s="26">
        <v>950000</v>
      </c>
    </row>
    <row r="20" spans="1:7" x14ac:dyDescent="0.25">
      <c r="A20" s="15" t="s">
        <v>199</v>
      </c>
      <c r="B20" s="4" t="s">
        <v>14</v>
      </c>
      <c r="C20" s="5">
        <v>44520000</v>
      </c>
      <c r="D20" s="5"/>
      <c r="E20" s="26">
        <v>60000</v>
      </c>
      <c r="F20" s="26">
        <v>60000</v>
      </c>
      <c r="G20" s="26">
        <v>60000</v>
      </c>
    </row>
    <row r="21" spans="1:7" x14ac:dyDescent="0.25">
      <c r="A21" s="15" t="s">
        <v>200</v>
      </c>
      <c r="B21" s="4" t="s">
        <v>15</v>
      </c>
      <c r="C21" s="5">
        <v>39224000</v>
      </c>
      <c r="D21" s="5"/>
      <c r="E21" s="26">
        <v>50000</v>
      </c>
      <c r="F21" s="26">
        <v>50000</v>
      </c>
      <c r="G21" s="26">
        <v>50000</v>
      </c>
    </row>
    <row r="22" spans="1:7" x14ac:dyDescent="0.25">
      <c r="A22" s="15" t="s">
        <v>201</v>
      </c>
      <c r="B22" s="4" t="s">
        <v>74</v>
      </c>
      <c r="C22" s="5">
        <v>33790000</v>
      </c>
      <c r="D22" s="5"/>
      <c r="E22" s="26">
        <v>50000</v>
      </c>
      <c r="F22" s="26">
        <v>50000</v>
      </c>
      <c r="G22" s="26">
        <v>50000</v>
      </c>
    </row>
    <row r="23" spans="1:7" x14ac:dyDescent="0.25">
      <c r="A23" s="15" t="s">
        <v>202</v>
      </c>
      <c r="B23" s="4" t="s">
        <v>75</v>
      </c>
      <c r="C23" s="5">
        <v>39830000</v>
      </c>
      <c r="D23" s="5"/>
      <c r="E23" s="26">
        <v>450000</v>
      </c>
      <c r="F23" s="26">
        <v>450000</v>
      </c>
      <c r="G23" s="26">
        <v>450000</v>
      </c>
    </row>
    <row r="24" spans="1:7" x14ac:dyDescent="0.25">
      <c r="A24" s="15" t="s">
        <v>203</v>
      </c>
      <c r="B24" s="4" t="s">
        <v>16</v>
      </c>
      <c r="C24" s="5">
        <v>18141000</v>
      </c>
      <c r="D24" s="5"/>
      <c r="E24" s="26">
        <v>250000</v>
      </c>
      <c r="F24" s="26">
        <v>250000</v>
      </c>
      <c r="G24" s="26">
        <v>250000</v>
      </c>
    </row>
    <row r="25" spans="1:7" x14ac:dyDescent="0.25">
      <c r="A25" s="15" t="s">
        <v>204</v>
      </c>
      <c r="B25" s="4" t="s">
        <v>17</v>
      </c>
      <c r="C25" s="5">
        <v>44530000</v>
      </c>
      <c r="D25" s="5"/>
      <c r="E25" s="26">
        <v>250000</v>
      </c>
      <c r="F25" s="26">
        <v>250000</v>
      </c>
      <c r="G25" s="26">
        <v>250000</v>
      </c>
    </row>
    <row r="26" spans="1:7" x14ac:dyDescent="0.25">
      <c r="A26" s="15" t="s">
        <v>205</v>
      </c>
      <c r="B26" s="4" t="s">
        <v>18</v>
      </c>
      <c r="C26" s="15" t="s">
        <v>76</v>
      </c>
      <c r="D26" s="5"/>
      <c r="E26" s="26">
        <v>335000</v>
      </c>
      <c r="F26" s="26">
        <v>335000</v>
      </c>
      <c r="G26" s="26">
        <v>335000</v>
      </c>
    </row>
    <row r="27" spans="1:7" x14ac:dyDescent="0.25">
      <c r="A27" s="15" t="s">
        <v>206</v>
      </c>
      <c r="B27" s="4" t="s">
        <v>5</v>
      </c>
      <c r="C27" s="5">
        <v>15700000</v>
      </c>
      <c r="D27" s="5"/>
      <c r="E27" s="26">
        <v>600000</v>
      </c>
      <c r="F27" s="26">
        <v>600000</v>
      </c>
      <c r="G27" s="26">
        <v>600000</v>
      </c>
    </row>
    <row r="28" spans="1:7" x14ac:dyDescent="0.25">
      <c r="A28" s="15" t="s">
        <v>207</v>
      </c>
      <c r="B28" s="4" t="s">
        <v>3</v>
      </c>
      <c r="C28" s="15" t="s">
        <v>77</v>
      </c>
      <c r="D28" s="5"/>
      <c r="E28" s="26">
        <v>500000</v>
      </c>
      <c r="F28" s="26">
        <v>500000</v>
      </c>
      <c r="G28" s="26">
        <v>500000</v>
      </c>
    </row>
    <row r="29" spans="1:7" x14ac:dyDescent="0.25">
      <c r="A29" s="15" t="s">
        <v>208</v>
      </c>
      <c r="B29" s="4" t="s">
        <v>78</v>
      </c>
      <c r="C29" s="15" t="s">
        <v>79</v>
      </c>
      <c r="D29" s="5"/>
      <c r="E29" s="26">
        <v>150000</v>
      </c>
      <c r="F29" s="26">
        <v>150000</v>
      </c>
      <c r="G29" s="26">
        <v>150000</v>
      </c>
    </row>
    <row r="30" spans="1:7" x14ac:dyDescent="0.25">
      <c r="A30" s="15" t="s">
        <v>209</v>
      </c>
      <c r="B30" s="4" t="s">
        <v>20</v>
      </c>
      <c r="C30" s="5">
        <v>44165100</v>
      </c>
      <c r="D30" s="5"/>
      <c r="E30" s="26">
        <v>180000</v>
      </c>
      <c r="F30" s="26">
        <v>180000</v>
      </c>
      <c r="G30" s="26">
        <v>180000</v>
      </c>
    </row>
    <row r="31" spans="1:7" x14ac:dyDescent="0.25">
      <c r="A31" s="15" t="s">
        <v>210</v>
      </c>
      <c r="B31" s="4" t="s">
        <v>21</v>
      </c>
      <c r="C31" s="5">
        <v>18331000</v>
      </c>
      <c r="D31" s="5"/>
      <c r="E31" s="26">
        <v>50000</v>
      </c>
      <c r="F31" s="26">
        <v>50000</v>
      </c>
      <c r="G31" s="26">
        <v>50000</v>
      </c>
    </row>
    <row r="32" spans="1:7" x14ac:dyDescent="0.25">
      <c r="A32" s="15" t="s">
        <v>211</v>
      </c>
      <c r="B32" s="4" t="s">
        <v>23</v>
      </c>
      <c r="C32" s="5">
        <v>34324000</v>
      </c>
      <c r="D32" s="5"/>
      <c r="E32" s="26">
        <v>200000</v>
      </c>
      <c r="F32" s="26">
        <v>200000</v>
      </c>
      <c r="G32" s="26">
        <v>200000</v>
      </c>
    </row>
    <row r="33" spans="1:7" x14ac:dyDescent="0.25">
      <c r="A33" s="15" t="s">
        <v>212</v>
      </c>
      <c r="B33" s="4" t="s">
        <v>80</v>
      </c>
      <c r="C33" s="5">
        <v>24440000</v>
      </c>
      <c r="D33" s="5"/>
      <c r="E33" s="26">
        <v>40000</v>
      </c>
      <c r="F33" s="26">
        <v>40000</v>
      </c>
      <c r="G33" s="26">
        <v>40000</v>
      </c>
    </row>
    <row r="34" spans="1:7" x14ac:dyDescent="0.25">
      <c r="A34" s="15" t="s">
        <v>213</v>
      </c>
      <c r="B34" s="4" t="s">
        <v>81</v>
      </c>
      <c r="C34" s="15" t="s">
        <v>82</v>
      </c>
      <c r="D34" s="5"/>
      <c r="E34" s="26">
        <v>20000</v>
      </c>
      <c r="F34" s="26">
        <v>20000</v>
      </c>
      <c r="G34" s="26">
        <v>20000</v>
      </c>
    </row>
    <row r="35" spans="1:7" x14ac:dyDescent="0.25">
      <c r="A35" s="15" t="s">
        <v>214</v>
      </c>
      <c r="B35" s="4" t="s">
        <v>22</v>
      </c>
      <c r="C35" s="5">
        <v>39221120</v>
      </c>
      <c r="D35" s="5">
        <v>511000</v>
      </c>
      <c r="E35" s="26">
        <v>15000</v>
      </c>
      <c r="F35" s="26">
        <v>15000</v>
      </c>
      <c r="G35" s="26">
        <v>15000</v>
      </c>
    </row>
    <row r="36" spans="1:7" x14ac:dyDescent="0.25">
      <c r="A36" s="15" t="s">
        <v>215</v>
      </c>
      <c r="B36" s="4" t="s">
        <v>83</v>
      </c>
      <c r="C36" s="5">
        <v>18143000</v>
      </c>
      <c r="D36" s="5"/>
      <c r="E36" s="26">
        <v>300000</v>
      </c>
      <c r="F36" s="26">
        <v>300000</v>
      </c>
      <c r="G36" s="26">
        <v>300000</v>
      </c>
    </row>
    <row r="37" spans="1:7" x14ac:dyDescent="0.25">
      <c r="A37" s="15" t="s">
        <v>216</v>
      </c>
      <c r="B37" s="4" t="s">
        <v>84</v>
      </c>
      <c r="C37" s="5"/>
      <c r="D37" s="5"/>
      <c r="E37" s="26">
        <v>50000</v>
      </c>
      <c r="F37" s="26">
        <v>50000</v>
      </c>
      <c r="G37" s="26">
        <v>50000</v>
      </c>
    </row>
    <row r="38" spans="1:7" x14ac:dyDescent="0.25">
      <c r="A38" s="15" t="s">
        <v>217</v>
      </c>
      <c r="B38" s="4" t="s">
        <v>19</v>
      </c>
      <c r="C38" s="5">
        <v>30236000</v>
      </c>
      <c r="D38" s="5"/>
      <c r="E38" s="26">
        <v>80000</v>
      </c>
      <c r="F38" s="26">
        <v>80000</v>
      </c>
      <c r="G38" s="26">
        <v>80000</v>
      </c>
    </row>
    <row r="39" spans="1:7" x14ac:dyDescent="0.25">
      <c r="A39" s="15" t="s">
        <v>218</v>
      </c>
      <c r="B39" s="4" t="s">
        <v>85</v>
      </c>
      <c r="C39" s="5">
        <v>34927100</v>
      </c>
      <c r="D39" s="5"/>
      <c r="E39" s="26">
        <v>390000</v>
      </c>
      <c r="F39" s="36">
        <v>400000</v>
      </c>
      <c r="G39" s="26">
        <v>400000</v>
      </c>
    </row>
    <row r="40" spans="1:7" x14ac:dyDescent="0.25">
      <c r="A40" s="15" t="s">
        <v>219</v>
      </c>
      <c r="B40" s="4" t="s">
        <v>187</v>
      </c>
      <c r="C40" s="5">
        <v>30195000</v>
      </c>
      <c r="D40" s="5"/>
      <c r="E40" s="26">
        <v>300000</v>
      </c>
      <c r="F40" s="26">
        <v>300000</v>
      </c>
      <c r="G40" s="26">
        <v>300000</v>
      </c>
    </row>
    <row r="41" spans="1:7" x14ac:dyDescent="0.25">
      <c r="A41" s="15" t="s">
        <v>220</v>
      </c>
      <c r="B41" s="4" t="s">
        <v>86</v>
      </c>
      <c r="C41" s="5">
        <v>44614000</v>
      </c>
      <c r="D41" s="5"/>
      <c r="E41" s="26">
        <v>40000</v>
      </c>
      <c r="F41" s="26">
        <v>40000</v>
      </c>
      <c r="G41" s="26">
        <v>40000</v>
      </c>
    </row>
    <row r="42" spans="1:7" x14ac:dyDescent="0.25">
      <c r="A42" s="15" t="s">
        <v>221</v>
      </c>
      <c r="B42" s="4" t="s">
        <v>87</v>
      </c>
      <c r="C42" s="5" t="s">
        <v>88</v>
      </c>
      <c r="D42" s="5"/>
      <c r="E42" s="26">
        <v>30000</v>
      </c>
      <c r="F42" s="26">
        <v>30000</v>
      </c>
      <c r="G42" s="26">
        <v>30000</v>
      </c>
    </row>
    <row r="43" spans="1:7" x14ac:dyDescent="0.25">
      <c r="A43" s="15" t="s">
        <v>222</v>
      </c>
      <c r="B43" s="4" t="s">
        <v>89</v>
      </c>
      <c r="C43" s="5"/>
      <c r="D43" s="5"/>
      <c r="E43" s="26">
        <v>250000</v>
      </c>
      <c r="F43" s="36">
        <v>600000</v>
      </c>
      <c r="G43" s="26">
        <v>600000</v>
      </c>
    </row>
    <row r="44" spans="1:7" x14ac:dyDescent="0.25">
      <c r="A44" s="15" t="s">
        <v>223</v>
      </c>
      <c r="B44" s="4" t="s">
        <v>90</v>
      </c>
      <c r="C44" s="5"/>
      <c r="D44" s="5"/>
      <c r="E44" s="26">
        <v>200000</v>
      </c>
      <c r="F44" s="26">
        <v>200000</v>
      </c>
      <c r="G44" s="26">
        <v>200000</v>
      </c>
    </row>
    <row r="45" spans="1:7" x14ac:dyDescent="0.25">
      <c r="A45" s="15" t="s">
        <v>224</v>
      </c>
      <c r="B45" s="4" t="s">
        <v>91</v>
      </c>
      <c r="C45" s="5"/>
      <c r="D45" s="5"/>
      <c r="E45" s="26">
        <v>100000</v>
      </c>
      <c r="F45" s="26">
        <v>100000</v>
      </c>
      <c r="G45" s="26">
        <v>100000</v>
      </c>
    </row>
    <row r="46" spans="1:7" x14ac:dyDescent="0.25">
      <c r="A46" s="15" t="s">
        <v>225</v>
      </c>
      <c r="B46" s="4" t="s">
        <v>193</v>
      </c>
      <c r="C46" s="5">
        <v>44230000</v>
      </c>
      <c r="D46" s="5"/>
      <c r="E46" s="26">
        <v>500000</v>
      </c>
      <c r="F46" s="26">
        <v>500000</v>
      </c>
      <c r="G46" s="26">
        <v>500000</v>
      </c>
    </row>
    <row r="47" spans="1:7" x14ac:dyDescent="0.25">
      <c r="A47" s="12">
        <v>3</v>
      </c>
      <c r="B47" s="13" t="s">
        <v>92</v>
      </c>
      <c r="C47" s="12"/>
      <c r="D47" s="12">
        <v>101999</v>
      </c>
      <c r="E47" s="27">
        <f>SUM(E48:E52)</f>
        <v>2715000</v>
      </c>
      <c r="F47" s="27">
        <f>SUM(F48:F52)</f>
        <v>2715000</v>
      </c>
      <c r="G47" s="27">
        <f>SUM(G48:G52)</f>
        <v>2715000</v>
      </c>
    </row>
    <row r="48" spans="1:7" x14ac:dyDescent="0.25">
      <c r="A48" s="15" t="s">
        <v>93</v>
      </c>
      <c r="B48" s="2" t="s">
        <v>179</v>
      </c>
      <c r="C48" s="1">
        <v>34330000</v>
      </c>
      <c r="D48" s="1"/>
      <c r="E48" s="26">
        <v>980000</v>
      </c>
      <c r="F48" s="26">
        <v>980000</v>
      </c>
      <c r="G48" s="26">
        <v>980000</v>
      </c>
    </row>
    <row r="49" spans="1:7" x14ac:dyDescent="0.25">
      <c r="A49" s="15" t="s">
        <v>95</v>
      </c>
      <c r="B49" s="4" t="s">
        <v>236</v>
      </c>
      <c r="C49" s="5">
        <v>43600000</v>
      </c>
      <c r="D49" s="5"/>
      <c r="E49" s="26">
        <v>950000</v>
      </c>
      <c r="F49" s="26">
        <v>950000</v>
      </c>
      <c r="G49" s="26">
        <v>950000</v>
      </c>
    </row>
    <row r="50" spans="1:7" x14ac:dyDescent="0.25">
      <c r="A50" s="15" t="s">
        <v>97</v>
      </c>
      <c r="B50" s="4" t="s">
        <v>94</v>
      </c>
      <c r="C50" s="5">
        <v>16800000</v>
      </c>
      <c r="D50" s="5"/>
      <c r="E50" s="26">
        <v>480000</v>
      </c>
      <c r="F50" s="26">
        <v>480000</v>
      </c>
      <c r="G50" s="26">
        <v>480000</v>
      </c>
    </row>
    <row r="51" spans="1:7" x14ac:dyDescent="0.25">
      <c r="A51" s="15" t="s">
        <v>250</v>
      </c>
      <c r="B51" s="4" t="s">
        <v>96</v>
      </c>
      <c r="C51" s="5">
        <v>31400000</v>
      </c>
      <c r="D51" s="5"/>
      <c r="E51" s="26">
        <v>300000</v>
      </c>
      <c r="F51" s="26">
        <v>300000</v>
      </c>
      <c r="G51" s="26">
        <v>300000</v>
      </c>
    </row>
    <row r="52" spans="1:7" x14ac:dyDescent="0.25">
      <c r="A52" s="15" t="s">
        <v>251</v>
      </c>
      <c r="B52" s="4" t="s">
        <v>98</v>
      </c>
      <c r="C52" s="5">
        <v>34432000</v>
      </c>
      <c r="D52" s="5"/>
      <c r="E52" s="26">
        <v>5000</v>
      </c>
      <c r="F52" s="26">
        <v>5000</v>
      </c>
      <c r="G52" s="26">
        <v>5000</v>
      </c>
    </row>
    <row r="53" spans="1:7" x14ac:dyDescent="0.25">
      <c r="A53" s="12">
        <v>4</v>
      </c>
      <c r="B53" s="13" t="s">
        <v>99</v>
      </c>
      <c r="C53" s="12"/>
      <c r="D53" s="12">
        <v>103100</v>
      </c>
      <c r="E53" s="27">
        <f>SUM(E54:E69)</f>
        <v>2280000</v>
      </c>
      <c r="F53" s="27">
        <f>SUM(F54:F69)</f>
        <v>2370000</v>
      </c>
      <c r="G53" s="27">
        <f>SUM(G54:G69)</f>
        <v>2370000</v>
      </c>
    </row>
    <row r="54" spans="1:7" x14ac:dyDescent="0.25">
      <c r="A54" s="15" t="s">
        <v>100</v>
      </c>
      <c r="B54" s="4" t="s">
        <v>180</v>
      </c>
      <c r="C54" s="5">
        <v>18000000</v>
      </c>
      <c r="D54" s="5"/>
      <c r="E54" s="26">
        <v>980000</v>
      </c>
      <c r="F54" s="26">
        <v>980000</v>
      </c>
      <c r="G54" s="26">
        <v>980000</v>
      </c>
    </row>
    <row r="55" spans="1:7" x14ac:dyDescent="0.25">
      <c r="A55" s="15" t="s">
        <v>101</v>
      </c>
      <c r="B55" s="4" t="s">
        <v>24</v>
      </c>
      <c r="C55" s="5">
        <v>30140000</v>
      </c>
      <c r="D55" s="5"/>
      <c r="E55" s="26">
        <v>20000</v>
      </c>
      <c r="F55" s="36">
        <v>40000</v>
      </c>
      <c r="G55" s="26">
        <v>40000</v>
      </c>
    </row>
    <row r="56" spans="1:7" x14ac:dyDescent="0.25">
      <c r="A56" s="15" t="s">
        <v>102</v>
      </c>
      <c r="B56" s="4" t="s">
        <v>25</v>
      </c>
      <c r="C56" s="5">
        <v>30234600</v>
      </c>
      <c r="D56" s="5"/>
      <c r="E56" s="26">
        <v>10000</v>
      </c>
      <c r="F56" s="26">
        <v>10000</v>
      </c>
      <c r="G56" s="26">
        <v>10000</v>
      </c>
    </row>
    <row r="57" spans="1:7" x14ac:dyDescent="0.25">
      <c r="A57" s="15" t="s">
        <v>103</v>
      </c>
      <c r="B57" s="4" t="s">
        <v>26</v>
      </c>
      <c r="C57" s="5">
        <v>44511000</v>
      </c>
      <c r="D57" s="5"/>
      <c r="E57" s="26">
        <v>80000</v>
      </c>
      <c r="F57" s="26">
        <v>80000</v>
      </c>
      <c r="G57" s="26">
        <v>80000</v>
      </c>
    </row>
    <row r="58" spans="1:7" x14ac:dyDescent="0.25">
      <c r="A58" s="15" t="s">
        <v>104</v>
      </c>
      <c r="B58" s="4" t="s">
        <v>27</v>
      </c>
      <c r="C58" s="5">
        <v>44512000</v>
      </c>
      <c r="D58" s="5"/>
      <c r="E58" s="26">
        <v>500000</v>
      </c>
      <c r="F58" s="26">
        <v>500000</v>
      </c>
      <c r="G58" s="26">
        <v>500000</v>
      </c>
    </row>
    <row r="59" spans="1:7" x14ac:dyDescent="0.25">
      <c r="A59" s="15" t="s">
        <v>106</v>
      </c>
      <c r="B59" s="4" t="s">
        <v>105</v>
      </c>
      <c r="C59" s="5"/>
      <c r="D59" s="15"/>
      <c r="E59" s="26">
        <v>20000</v>
      </c>
      <c r="F59" s="26">
        <v>20000</v>
      </c>
      <c r="G59" s="26">
        <v>20000</v>
      </c>
    </row>
    <row r="60" spans="1:7" x14ac:dyDescent="0.25">
      <c r="A60" s="15" t="s">
        <v>108</v>
      </c>
      <c r="B60" s="4" t="s">
        <v>107</v>
      </c>
      <c r="C60" s="5">
        <v>33141623</v>
      </c>
      <c r="D60" s="15"/>
      <c r="E60" s="26">
        <v>50000</v>
      </c>
      <c r="F60" s="26">
        <v>50000</v>
      </c>
      <c r="G60" s="26">
        <v>50000</v>
      </c>
    </row>
    <row r="61" spans="1:7" x14ac:dyDescent="0.25">
      <c r="A61" s="15" t="s">
        <v>111</v>
      </c>
      <c r="B61" s="4" t="s">
        <v>109</v>
      </c>
      <c r="C61" s="5" t="s">
        <v>110</v>
      </c>
      <c r="D61" s="15"/>
      <c r="E61" s="26">
        <v>5000</v>
      </c>
      <c r="F61" s="26">
        <v>5000</v>
      </c>
      <c r="G61" s="26">
        <v>5000</v>
      </c>
    </row>
    <row r="62" spans="1:7" x14ac:dyDescent="0.25">
      <c r="A62" s="15" t="s">
        <v>113</v>
      </c>
      <c r="B62" s="4" t="s">
        <v>112</v>
      </c>
      <c r="C62" s="5">
        <v>30192151</v>
      </c>
      <c r="D62" s="15"/>
      <c r="E62" s="26">
        <v>20000</v>
      </c>
      <c r="F62" s="26">
        <v>20000</v>
      </c>
      <c r="G62" s="26">
        <v>20000</v>
      </c>
    </row>
    <row r="63" spans="1:7" x14ac:dyDescent="0.25">
      <c r="A63" s="15" t="s">
        <v>115</v>
      </c>
      <c r="B63" s="4" t="s">
        <v>114</v>
      </c>
      <c r="C63" s="5">
        <v>35111300</v>
      </c>
      <c r="D63" s="15"/>
      <c r="E63" s="26">
        <v>50000</v>
      </c>
      <c r="F63" s="26">
        <v>50000</v>
      </c>
      <c r="G63" s="26">
        <v>50000</v>
      </c>
    </row>
    <row r="64" spans="1:7" x14ac:dyDescent="0.25">
      <c r="A64" s="15" t="s">
        <v>117</v>
      </c>
      <c r="B64" s="4" t="s">
        <v>116</v>
      </c>
      <c r="C64" s="5">
        <v>32552100</v>
      </c>
      <c r="D64" s="15"/>
      <c r="E64" s="26">
        <v>80000</v>
      </c>
      <c r="F64" s="26">
        <v>80000</v>
      </c>
      <c r="G64" s="26">
        <v>80000</v>
      </c>
    </row>
    <row r="65" spans="1:7" x14ac:dyDescent="0.25">
      <c r="A65" s="15" t="s">
        <v>119</v>
      </c>
      <c r="B65" s="4" t="s">
        <v>118</v>
      </c>
      <c r="C65" s="5">
        <v>34928470</v>
      </c>
      <c r="D65" s="15"/>
      <c r="E65" s="26">
        <v>100000</v>
      </c>
      <c r="F65" s="26">
        <v>100000</v>
      </c>
      <c r="G65" s="26">
        <v>100000</v>
      </c>
    </row>
    <row r="66" spans="1:7" x14ac:dyDescent="0.25">
      <c r="A66" s="15" t="s">
        <v>121</v>
      </c>
      <c r="B66" s="4" t="s">
        <v>120</v>
      </c>
      <c r="C66" s="5">
        <v>39130000</v>
      </c>
      <c r="D66" s="15"/>
      <c r="E66" s="26">
        <v>345000</v>
      </c>
      <c r="F66" s="26">
        <v>345000</v>
      </c>
      <c r="G66" s="26">
        <v>345000</v>
      </c>
    </row>
    <row r="67" spans="1:7" x14ac:dyDescent="0.25">
      <c r="A67" s="15" t="s">
        <v>123</v>
      </c>
      <c r="B67" s="4" t="s">
        <v>122</v>
      </c>
      <c r="C67" s="5">
        <v>30216000</v>
      </c>
      <c r="D67" s="15"/>
      <c r="E67" s="26">
        <v>5000</v>
      </c>
      <c r="F67" s="36">
        <v>30000</v>
      </c>
      <c r="G67" s="26">
        <v>30000</v>
      </c>
    </row>
    <row r="68" spans="1:7" x14ac:dyDescent="0.25">
      <c r="A68" s="15" t="s">
        <v>181</v>
      </c>
      <c r="B68" s="4" t="s">
        <v>28</v>
      </c>
      <c r="C68" s="5">
        <v>39711430</v>
      </c>
      <c r="D68" s="15"/>
      <c r="E68" s="26">
        <v>10000</v>
      </c>
      <c r="F68" s="26">
        <v>10000</v>
      </c>
      <c r="G68" s="26">
        <v>10000</v>
      </c>
    </row>
    <row r="69" spans="1:7" x14ac:dyDescent="0.25">
      <c r="A69" s="15" t="s">
        <v>182</v>
      </c>
      <c r="B69" s="4" t="s">
        <v>183</v>
      </c>
      <c r="C69" s="5">
        <v>39715240</v>
      </c>
      <c r="D69" s="15"/>
      <c r="E69" s="26">
        <v>5000</v>
      </c>
      <c r="F69" s="36">
        <v>50000</v>
      </c>
      <c r="G69" s="26">
        <v>50000</v>
      </c>
    </row>
    <row r="70" spans="1:7" x14ac:dyDescent="0.25">
      <c r="A70" s="8">
        <v>5</v>
      </c>
      <c r="B70" s="13" t="s">
        <v>58</v>
      </c>
      <c r="C70" s="12">
        <v>34350000</v>
      </c>
      <c r="D70" s="12">
        <v>103200</v>
      </c>
      <c r="E70" s="27">
        <v>980000</v>
      </c>
      <c r="F70" s="27">
        <v>980000</v>
      </c>
      <c r="G70" s="27">
        <v>980000</v>
      </c>
    </row>
    <row r="71" spans="1:7" ht="18" customHeight="1" x14ac:dyDescent="0.25">
      <c r="A71" s="12">
        <v>6</v>
      </c>
      <c r="B71" s="32" t="s">
        <v>124</v>
      </c>
      <c r="C71" s="12">
        <v>22200000</v>
      </c>
      <c r="D71" s="12">
        <v>559030</v>
      </c>
      <c r="E71" s="27">
        <v>350000</v>
      </c>
      <c r="F71" s="27">
        <v>350000</v>
      </c>
      <c r="G71" s="27">
        <v>350000</v>
      </c>
    </row>
    <row r="72" spans="1:7" ht="29.25" customHeight="1" x14ac:dyDescent="0.25">
      <c r="A72" s="8">
        <v>7</v>
      </c>
      <c r="B72" s="38" t="s">
        <v>330</v>
      </c>
      <c r="C72" s="12">
        <v>48000000</v>
      </c>
      <c r="D72" s="14" t="s">
        <v>67</v>
      </c>
      <c r="E72" s="27">
        <v>400000</v>
      </c>
      <c r="F72" s="37">
        <v>990000</v>
      </c>
      <c r="G72" s="27">
        <v>990000</v>
      </c>
    </row>
    <row r="73" spans="1:7" x14ac:dyDescent="0.25">
      <c r="A73" s="8">
        <v>8</v>
      </c>
      <c r="B73" s="13" t="s">
        <v>239</v>
      </c>
      <c r="C73" s="12"/>
      <c r="D73" s="14" t="s">
        <v>59</v>
      </c>
      <c r="E73" s="27">
        <f>SUM(E74:E85)</f>
        <v>4570000</v>
      </c>
      <c r="F73" s="27">
        <f t="shared" ref="F73" si="0">SUM(F74:F85)</f>
        <v>5880000</v>
      </c>
      <c r="G73" s="27">
        <f t="shared" ref="G73" si="1">SUM(G74:G85)</f>
        <v>5880000</v>
      </c>
    </row>
    <row r="74" spans="1:7" x14ac:dyDescent="0.25">
      <c r="A74" s="15" t="s">
        <v>253</v>
      </c>
      <c r="B74" s="2" t="s">
        <v>240</v>
      </c>
      <c r="C74" s="1">
        <v>30230000</v>
      </c>
      <c r="D74" s="3"/>
      <c r="E74" s="26">
        <v>500000</v>
      </c>
      <c r="F74" s="26">
        <v>500000</v>
      </c>
      <c r="G74" s="26">
        <v>500000</v>
      </c>
    </row>
    <row r="75" spans="1:7" x14ac:dyDescent="0.25">
      <c r="A75" s="3" t="s">
        <v>254</v>
      </c>
      <c r="B75" s="2" t="s">
        <v>252</v>
      </c>
      <c r="C75" s="1">
        <v>32323500</v>
      </c>
      <c r="D75" s="3"/>
      <c r="E75" s="26">
        <v>200000</v>
      </c>
      <c r="F75" s="26">
        <v>200000</v>
      </c>
      <c r="G75" s="26">
        <v>200000</v>
      </c>
    </row>
    <row r="76" spans="1:7" x14ac:dyDescent="0.25">
      <c r="A76" s="15" t="s">
        <v>255</v>
      </c>
      <c r="B76" s="4" t="s">
        <v>242</v>
      </c>
      <c r="C76" s="5">
        <v>30142200</v>
      </c>
      <c r="D76" s="3"/>
      <c r="E76" s="26">
        <v>40000</v>
      </c>
      <c r="F76" s="36">
        <v>300000</v>
      </c>
      <c r="G76" s="26">
        <v>300000</v>
      </c>
    </row>
    <row r="77" spans="1:7" x14ac:dyDescent="0.25">
      <c r="A77" s="3" t="s">
        <v>256</v>
      </c>
      <c r="B77" s="4" t="s">
        <v>243</v>
      </c>
      <c r="C77" s="5">
        <v>16310000</v>
      </c>
      <c r="D77" s="3"/>
      <c r="E77" s="26">
        <v>400000</v>
      </c>
      <c r="F77" s="26">
        <v>400000</v>
      </c>
      <c r="G77" s="26">
        <v>400000</v>
      </c>
    </row>
    <row r="78" spans="1:7" x14ac:dyDescent="0.25">
      <c r="A78" s="15" t="s">
        <v>257</v>
      </c>
      <c r="B78" s="4" t="s">
        <v>244</v>
      </c>
      <c r="C78" s="5">
        <v>39150000</v>
      </c>
      <c r="D78" s="3"/>
      <c r="E78" s="26">
        <v>350000</v>
      </c>
      <c r="F78" s="36">
        <v>600000</v>
      </c>
      <c r="G78" s="26">
        <v>600000</v>
      </c>
    </row>
    <row r="79" spans="1:7" x14ac:dyDescent="0.25">
      <c r="A79" s="3" t="s">
        <v>258</v>
      </c>
      <c r="B79" s="4" t="s">
        <v>245</v>
      </c>
      <c r="C79" s="5">
        <v>44613700</v>
      </c>
      <c r="D79" s="3"/>
      <c r="E79" s="26">
        <v>490000</v>
      </c>
      <c r="F79" s="26">
        <v>490000</v>
      </c>
      <c r="G79" s="26">
        <v>490000</v>
      </c>
    </row>
    <row r="80" spans="1:7" x14ac:dyDescent="0.25">
      <c r="A80" s="15" t="s">
        <v>259</v>
      </c>
      <c r="B80" s="4" t="s">
        <v>246</v>
      </c>
      <c r="C80" s="5">
        <v>42122000</v>
      </c>
      <c r="D80" s="3"/>
      <c r="E80" s="26">
        <v>990000</v>
      </c>
      <c r="F80" s="26">
        <v>990000</v>
      </c>
      <c r="G80" s="26">
        <v>990000</v>
      </c>
    </row>
    <row r="81" spans="1:7" x14ac:dyDescent="0.25">
      <c r="A81" s="3" t="s">
        <v>260</v>
      </c>
      <c r="B81" s="4" t="s">
        <v>247</v>
      </c>
      <c r="C81" s="5">
        <v>34223300</v>
      </c>
      <c r="D81" s="3"/>
      <c r="E81" s="26">
        <v>200000</v>
      </c>
      <c r="F81" s="26">
        <v>200000</v>
      </c>
      <c r="G81" s="26">
        <v>200000</v>
      </c>
    </row>
    <row r="82" spans="1:7" x14ac:dyDescent="0.25">
      <c r="A82" s="15" t="s">
        <v>261</v>
      </c>
      <c r="B82" s="4" t="s">
        <v>248</v>
      </c>
      <c r="C82" s="5">
        <v>39717200</v>
      </c>
      <c r="D82" s="3"/>
      <c r="E82" s="26">
        <v>100000</v>
      </c>
      <c r="F82" s="26">
        <v>100000</v>
      </c>
      <c r="G82" s="26">
        <v>100000</v>
      </c>
    </row>
    <row r="83" spans="1:7" x14ac:dyDescent="0.25">
      <c r="A83" s="3" t="s">
        <v>262</v>
      </c>
      <c r="B83" s="4" t="s">
        <v>241</v>
      </c>
      <c r="C83" s="5">
        <v>31711310</v>
      </c>
      <c r="D83" s="3"/>
      <c r="E83" s="26">
        <v>320000</v>
      </c>
      <c r="F83" s="26">
        <v>320000</v>
      </c>
      <c r="G83" s="26">
        <v>320000</v>
      </c>
    </row>
    <row r="84" spans="1:7" x14ac:dyDescent="0.25">
      <c r="A84" s="15" t="s">
        <v>263</v>
      </c>
      <c r="B84" s="4" t="s">
        <v>249</v>
      </c>
      <c r="C84" s="5">
        <v>39300000</v>
      </c>
      <c r="D84" s="3"/>
      <c r="E84" s="26">
        <v>980000</v>
      </c>
      <c r="F84" s="26">
        <v>980000</v>
      </c>
      <c r="G84" s="26">
        <v>980000</v>
      </c>
    </row>
    <row r="85" spans="1:7" x14ac:dyDescent="0.25">
      <c r="A85" s="15" t="s">
        <v>328</v>
      </c>
      <c r="B85" s="4" t="s">
        <v>329</v>
      </c>
      <c r="C85" s="5">
        <v>16700000</v>
      </c>
      <c r="D85" s="3"/>
      <c r="E85" s="26">
        <v>0</v>
      </c>
      <c r="F85" s="36">
        <v>800000</v>
      </c>
      <c r="G85" s="26">
        <v>800000</v>
      </c>
    </row>
    <row r="86" spans="1:7" x14ac:dyDescent="0.25">
      <c r="A86" s="41" t="s">
        <v>60</v>
      </c>
      <c r="B86" s="41"/>
      <c r="C86" s="41"/>
      <c r="D86" s="41"/>
      <c r="E86" s="7">
        <f>E9+E15+E47+E53+E70+E71+E72+E73</f>
        <v>26345000</v>
      </c>
      <c r="F86" s="7">
        <f t="shared" ref="F86" si="2">F9+F15+F47+F53+F70+F71+F72+F73</f>
        <v>28695000</v>
      </c>
      <c r="G86" s="7">
        <f t="shared" ref="G86" si="3">G9+G15+G47+G53+G70+G71+G72+G73</f>
        <v>28695000</v>
      </c>
    </row>
    <row r="87" spans="1:7" x14ac:dyDescent="0.25">
      <c r="A87" s="30"/>
      <c r="B87" s="30"/>
      <c r="C87" s="30"/>
      <c r="D87" s="30"/>
    </row>
    <row r="88" spans="1:7" ht="15.75" x14ac:dyDescent="0.25">
      <c r="A88" s="18" t="s">
        <v>49</v>
      </c>
      <c r="B88" s="19" t="s">
        <v>6</v>
      </c>
      <c r="C88" s="18" t="s">
        <v>190</v>
      </c>
      <c r="D88" s="18" t="s">
        <v>0</v>
      </c>
      <c r="E88" s="20" t="s">
        <v>233</v>
      </c>
      <c r="F88" s="20" t="s">
        <v>327</v>
      </c>
      <c r="G88" s="20" t="s">
        <v>337</v>
      </c>
    </row>
    <row r="89" spans="1:7" x14ac:dyDescent="0.25">
      <c r="A89" s="8">
        <v>9</v>
      </c>
      <c r="B89" s="9" t="s">
        <v>125</v>
      </c>
      <c r="C89" s="8">
        <v>55000000</v>
      </c>
      <c r="D89" s="8">
        <v>551000</v>
      </c>
      <c r="E89" s="25">
        <v>490000</v>
      </c>
      <c r="F89" s="25">
        <v>490000</v>
      </c>
      <c r="G89" s="25">
        <v>490000</v>
      </c>
    </row>
    <row r="90" spans="1:7" x14ac:dyDescent="0.25">
      <c r="A90" s="12">
        <v>10</v>
      </c>
      <c r="B90" s="13" t="s">
        <v>126</v>
      </c>
      <c r="C90" s="14" t="s">
        <v>127</v>
      </c>
      <c r="D90" s="12">
        <v>513400</v>
      </c>
      <c r="E90" s="27">
        <v>600000</v>
      </c>
      <c r="F90" s="27">
        <v>600000</v>
      </c>
      <c r="G90" s="27">
        <v>600000</v>
      </c>
    </row>
    <row r="91" spans="1:7" x14ac:dyDescent="0.25">
      <c r="A91" s="12">
        <v>11</v>
      </c>
      <c r="B91" s="13" t="s">
        <v>128</v>
      </c>
      <c r="C91" s="12">
        <v>60100000</v>
      </c>
      <c r="D91" s="12">
        <v>531000</v>
      </c>
      <c r="E91" s="27">
        <v>990000</v>
      </c>
      <c r="F91" s="27">
        <v>990000</v>
      </c>
      <c r="G91" s="27">
        <v>990000</v>
      </c>
    </row>
    <row r="92" spans="1:7" x14ac:dyDescent="0.25">
      <c r="A92" s="8">
        <v>12</v>
      </c>
      <c r="B92" s="9" t="s">
        <v>61</v>
      </c>
      <c r="C92" s="8">
        <v>64210000</v>
      </c>
      <c r="D92" s="12"/>
      <c r="E92" s="27">
        <f>SUM(E93:E94)</f>
        <v>980000</v>
      </c>
      <c r="F92" s="27">
        <f>SUM(F93:F94)</f>
        <v>980000</v>
      </c>
      <c r="G92" s="27">
        <f>SUM(G93:G94)</f>
        <v>980000</v>
      </c>
    </row>
    <row r="93" spans="1:7" x14ac:dyDescent="0.25">
      <c r="A93" s="15" t="s">
        <v>226</v>
      </c>
      <c r="B93" s="2" t="s">
        <v>62</v>
      </c>
      <c r="C93" s="1">
        <v>64211000</v>
      </c>
      <c r="D93" s="1">
        <v>531500</v>
      </c>
      <c r="E93" s="26">
        <v>200000</v>
      </c>
      <c r="F93" s="26">
        <v>200000</v>
      </c>
      <c r="G93" s="26">
        <v>200000</v>
      </c>
    </row>
    <row r="94" spans="1:7" x14ac:dyDescent="0.25">
      <c r="A94" s="15" t="s">
        <v>227</v>
      </c>
      <c r="B94" s="2" t="s">
        <v>63</v>
      </c>
      <c r="C94" s="1">
        <v>64212000</v>
      </c>
      <c r="D94" s="1">
        <v>531510</v>
      </c>
      <c r="E94" s="26">
        <v>780000</v>
      </c>
      <c r="F94" s="26">
        <v>780000</v>
      </c>
      <c r="G94" s="26">
        <v>780000</v>
      </c>
    </row>
    <row r="95" spans="1:7" x14ac:dyDescent="0.25">
      <c r="A95" s="12">
        <v>13</v>
      </c>
      <c r="B95" s="13" t="s">
        <v>129</v>
      </c>
      <c r="C95" s="12">
        <v>72400000</v>
      </c>
      <c r="D95" s="12">
        <v>531530</v>
      </c>
      <c r="E95" s="27">
        <v>250000</v>
      </c>
      <c r="F95" s="27">
        <v>250000</v>
      </c>
      <c r="G95" s="27">
        <v>250000</v>
      </c>
    </row>
    <row r="96" spans="1:7" x14ac:dyDescent="0.25">
      <c r="A96" s="12">
        <v>14</v>
      </c>
      <c r="B96" s="13" t="s">
        <v>64</v>
      </c>
      <c r="C96" s="12"/>
      <c r="D96" s="12">
        <v>532000</v>
      </c>
      <c r="E96" s="27">
        <f>SUM(E97:E121)</f>
        <v>6350000</v>
      </c>
      <c r="F96" s="27">
        <f>SUM(F97:F121)</f>
        <v>6820000</v>
      </c>
      <c r="G96" s="27">
        <f>SUM(G97:G121)</f>
        <v>6820000</v>
      </c>
    </row>
    <row r="97" spans="1:7" x14ac:dyDescent="0.25">
      <c r="A97" s="15" t="s">
        <v>230</v>
      </c>
      <c r="B97" s="4" t="s">
        <v>237</v>
      </c>
      <c r="C97" s="5">
        <v>50114100</v>
      </c>
      <c r="D97" s="5"/>
      <c r="E97" s="26">
        <v>990000</v>
      </c>
      <c r="F97" s="26">
        <v>990000</v>
      </c>
      <c r="G97" s="26">
        <v>990000</v>
      </c>
    </row>
    <row r="98" spans="1:7" x14ac:dyDescent="0.25">
      <c r="A98" s="15" t="s">
        <v>232</v>
      </c>
      <c r="B98" s="4" t="s">
        <v>238</v>
      </c>
      <c r="C98" s="5">
        <v>50114200</v>
      </c>
      <c r="D98" s="5"/>
      <c r="E98" s="26">
        <v>990000</v>
      </c>
      <c r="F98" s="26">
        <v>990000</v>
      </c>
      <c r="G98" s="26">
        <v>990000</v>
      </c>
    </row>
    <row r="99" spans="1:7" x14ac:dyDescent="0.25">
      <c r="A99" s="15" t="s">
        <v>264</v>
      </c>
      <c r="B99" s="4" t="s">
        <v>29</v>
      </c>
      <c r="C99" s="5">
        <v>50433000</v>
      </c>
      <c r="D99" s="5"/>
      <c r="E99" s="26">
        <v>80000</v>
      </c>
      <c r="F99" s="36">
        <v>400000</v>
      </c>
      <c r="G99" s="26">
        <v>400000</v>
      </c>
    </row>
    <row r="100" spans="1:7" x14ac:dyDescent="0.25">
      <c r="A100" s="15" t="s">
        <v>265</v>
      </c>
      <c r="B100" s="4" t="s">
        <v>30</v>
      </c>
      <c r="C100" s="5">
        <v>50112000</v>
      </c>
      <c r="D100" s="5"/>
      <c r="E100" s="26">
        <v>250000</v>
      </c>
      <c r="F100" s="26">
        <v>250000</v>
      </c>
      <c r="G100" s="26">
        <v>250000</v>
      </c>
    </row>
    <row r="101" spans="1:7" x14ac:dyDescent="0.25">
      <c r="A101" s="15" t="s">
        <v>266</v>
      </c>
      <c r="B101" s="4" t="s">
        <v>31</v>
      </c>
      <c r="C101" s="5">
        <v>50310000</v>
      </c>
      <c r="D101" s="5"/>
      <c r="E101" s="26">
        <v>400000</v>
      </c>
      <c r="F101" s="26">
        <v>400000</v>
      </c>
      <c r="G101" s="26">
        <v>400000</v>
      </c>
    </row>
    <row r="102" spans="1:7" x14ac:dyDescent="0.25">
      <c r="A102" s="15" t="s">
        <v>267</v>
      </c>
      <c r="B102" s="4" t="s">
        <v>32</v>
      </c>
      <c r="C102" s="5">
        <v>50112300</v>
      </c>
      <c r="D102" s="5"/>
      <c r="E102" s="26">
        <v>80000</v>
      </c>
      <c r="F102" s="26">
        <v>80000</v>
      </c>
      <c r="G102" s="26">
        <v>80000</v>
      </c>
    </row>
    <row r="103" spans="1:7" x14ac:dyDescent="0.25">
      <c r="A103" s="15" t="s">
        <v>268</v>
      </c>
      <c r="B103" s="4" t="s">
        <v>34</v>
      </c>
      <c r="C103" s="5">
        <v>50112111</v>
      </c>
      <c r="D103" s="5"/>
      <c r="E103" s="26">
        <v>100000</v>
      </c>
      <c r="F103" s="26">
        <v>100000</v>
      </c>
      <c r="G103" s="26">
        <v>100000</v>
      </c>
    </row>
    <row r="104" spans="1:7" x14ac:dyDescent="0.25">
      <c r="A104" s="15" t="s">
        <v>269</v>
      </c>
      <c r="B104" s="4" t="s">
        <v>35</v>
      </c>
      <c r="C104" s="5">
        <v>50512000</v>
      </c>
      <c r="D104" s="5"/>
      <c r="E104" s="26">
        <v>100000</v>
      </c>
      <c r="F104" s="26">
        <v>100000</v>
      </c>
      <c r="G104" s="26">
        <v>100000</v>
      </c>
    </row>
    <row r="105" spans="1:7" x14ac:dyDescent="0.25">
      <c r="A105" s="15" t="s">
        <v>270</v>
      </c>
      <c r="B105" s="4" t="s">
        <v>130</v>
      </c>
      <c r="C105" s="5">
        <v>50531300</v>
      </c>
      <c r="D105" s="5"/>
      <c r="E105" s="26">
        <v>100000</v>
      </c>
      <c r="F105" s="26">
        <v>100000</v>
      </c>
      <c r="G105" s="26">
        <v>100000</v>
      </c>
    </row>
    <row r="106" spans="1:7" x14ac:dyDescent="0.25">
      <c r="A106" s="15" t="s">
        <v>271</v>
      </c>
      <c r="B106" s="4" t="s">
        <v>36</v>
      </c>
      <c r="C106" s="5">
        <v>50334110</v>
      </c>
      <c r="D106" s="5"/>
      <c r="E106" s="26">
        <v>50000</v>
      </c>
      <c r="F106" s="26">
        <v>50000</v>
      </c>
      <c r="G106" s="26">
        <v>50000</v>
      </c>
    </row>
    <row r="107" spans="1:7" x14ac:dyDescent="0.25">
      <c r="A107" s="15" t="s">
        <v>272</v>
      </c>
      <c r="B107" s="11" t="s">
        <v>131</v>
      </c>
      <c r="C107" s="5">
        <v>50532400</v>
      </c>
      <c r="D107" s="5"/>
      <c r="E107" s="26">
        <v>100000</v>
      </c>
      <c r="F107" s="26">
        <v>100000</v>
      </c>
      <c r="G107" s="26">
        <v>100000</v>
      </c>
    </row>
    <row r="108" spans="1:7" x14ac:dyDescent="0.25">
      <c r="A108" s="15" t="s">
        <v>273</v>
      </c>
      <c r="B108" s="4" t="s">
        <v>37</v>
      </c>
      <c r="C108" s="5">
        <v>50531100</v>
      </c>
      <c r="D108" s="5"/>
      <c r="E108" s="26">
        <v>20000</v>
      </c>
      <c r="F108" s="26">
        <v>20000</v>
      </c>
      <c r="G108" s="26">
        <v>20000</v>
      </c>
    </row>
    <row r="109" spans="1:7" x14ac:dyDescent="0.25">
      <c r="A109" s="15" t="s">
        <v>274</v>
      </c>
      <c r="B109" s="4" t="s">
        <v>132</v>
      </c>
      <c r="C109" s="5">
        <v>77300000</v>
      </c>
      <c r="D109" s="5"/>
      <c r="E109" s="26">
        <v>300000</v>
      </c>
      <c r="F109" s="26">
        <v>300000</v>
      </c>
      <c r="G109" s="26">
        <v>300000</v>
      </c>
    </row>
    <row r="110" spans="1:7" x14ac:dyDescent="0.25">
      <c r="A110" s="15" t="s">
        <v>275</v>
      </c>
      <c r="B110" s="11" t="s">
        <v>133</v>
      </c>
      <c r="C110" s="5">
        <v>50532000</v>
      </c>
      <c r="D110" s="5"/>
      <c r="E110" s="26">
        <v>100000</v>
      </c>
      <c r="F110" s="26">
        <v>100000</v>
      </c>
      <c r="G110" s="26">
        <v>100000</v>
      </c>
    </row>
    <row r="111" spans="1:7" x14ac:dyDescent="0.25">
      <c r="A111" s="15" t="s">
        <v>276</v>
      </c>
      <c r="B111" s="4" t="s">
        <v>33</v>
      </c>
      <c r="C111" s="5">
        <v>50116500</v>
      </c>
      <c r="D111" s="5">
        <v>532100</v>
      </c>
      <c r="E111" s="26">
        <v>150000</v>
      </c>
      <c r="F111" s="36">
        <v>300000</v>
      </c>
      <c r="G111" s="26">
        <v>300000</v>
      </c>
    </row>
    <row r="112" spans="1:7" x14ac:dyDescent="0.25">
      <c r="A112" s="15" t="s">
        <v>277</v>
      </c>
      <c r="B112" s="4" t="s">
        <v>134</v>
      </c>
      <c r="C112" s="5">
        <v>45421130</v>
      </c>
      <c r="D112" s="5"/>
      <c r="E112" s="26">
        <v>200000</v>
      </c>
      <c r="F112" s="26">
        <v>200000</v>
      </c>
      <c r="G112" s="26">
        <v>200000</v>
      </c>
    </row>
    <row r="113" spans="1:7" x14ac:dyDescent="0.25">
      <c r="A113" s="15" t="s">
        <v>278</v>
      </c>
      <c r="B113" s="4" t="s">
        <v>135</v>
      </c>
      <c r="C113" s="5" t="s">
        <v>136</v>
      </c>
      <c r="D113" s="5"/>
      <c r="E113" s="26">
        <v>200000</v>
      </c>
      <c r="F113" s="26">
        <v>200000</v>
      </c>
      <c r="G113" s="26">
        <v>200000</v>
      </c>
    </row>
    <row r="114" spans="1:7" x14ac:dyDescent="0.25">
      <c r="A114" s="15" t="s">
        <v>279</v>
      </c>
      <c r="B114" s="4" t="s">
        <v>137</v>
      </c>
      <c r="C114" s="5"/>
      <c r="D114" s="5"/>
      <c r="E114" s="26">
        <v>300000</v>
      </c>
      <c r="F114" s="26">
        <v>300000</v>
      </c>
      <c r="G114" s="26">
        <v>300000</v>
      </c>
    </row>
    <row r="115" spans="1:7" x14ac:dyDescent="0.25">
      <c r="A115" s="15" t="s">
        <v>280</v>
      </c>
      <c r="B115" s="4" t="s">
        <v>138</v>
      </c>
      <c r="C115" s="5">
        <v>90470000</v>
      </c>
      <c r="D115" s="5"/>
      <c r="E115" s="26">
        <v>380000</v>
      </c>
      <c r="F115" s="26">
        <v>380000</v>
      </c>
      <c r="G115" s="26">
        <v>380000</v>
      </c>
    </row>
    <row r="116" spans="1:7" x14ac:dyDescent="0.25">
      <c r="A116" s="15" t="s">
        <v>281</v>
      </c>
      <c r="B116" s="4" t="s">
        <v>139</v>
      </c>
      <c r="C116" s="5">
        <v>51314000</v>
      </c>
      <c r="D116" s="5"/>
      <c r="E116" s="26">
        <v>100000</v>
      </c>
      <c r="F116" s="26">
        <v>100000</v>
      </c>
      <c r="G116" s="26">
        <v>100000</v>
      </c>
    </row>
    <row r="117" spans="1:7" x14ac:dyDescent="0.25">
      <c r="A117" s="15" t="s">
        <v>282</v>
      </c>
      <c r="B117" s="4" t="s">
        <v>140</v>
      </c>
      <c r="C117" s="5">
        <v>38112100</v>
      </c>
      <c r="D117" s="5"/>
      <c r="E117" s="26">
        <v>150000</v>
      </c>
      <c r="F117" s="26">
        <v>150000</v>
      </c>
      <c r="G117" s="26">
        <v>150000</v>
      </c>
    </row>
    <row r="118" spans="1:7" x14ac:dyDescent="0.25">
      <c r="A118" s="15" t="s">
        <v>283</v>
      </c>
      <c r="B118" s="4" t="s">
        <v>7</v>
      </c>
      <c r="C118" s="5">
        <v>50511000</v>
      </c>
      <c r="D118" s="5"/>
      <c r="E118" s="26">
        <v>950000</v>
      </c>
      <c r="F118" s="26">
        <v>950000</v>
      </c>
      <c r="G118" s="26">
        <v>950000</v>
      </c>
    </row>
    <row r="119" spans="1:7" x14ac:dyDescent="0.25">
      <c r="A119" s="15" t="s">
        <v>284</v>
      </c>
      <c r="B119" s="4" t="s">
        <v>184</v>
      </c>
      <c r="C119" s="5">
        <v>45262680</v>
      </c>
      <c r="D119" s="5"/>
      <c r="E119" s="26">
        <v>50000</v>
      </c>
      <c r="F119" s="26">
        <v>50000</v>
      </c>
      <c r="G119" s="26">
        <v>50000</v>
      </c>
    </row>
    <row r="120" spans="1:7" x14ac:dyDescent="0.25">
      <c r="A120" s="15" t="s">
        <v>285</v>
      </c>
      <c r="B120" s="4" t="s">
        <v>185</v>
      </c>
      <c r="C120" s="5"/>
      <c r="D120" s="5"/>
      <c r="E120" s="26">
        <v>10000</v>
      </c>
      <c r="F120" s="26">
        <v>10000</v>
      </c>
      <c r="G120" s="26">
        <v>10000</v>
      </c>
    </row>
    <row r="121" spans="1:7" x14ac:dyDescent="0.25">
      <c r="A121" s="15" t="s">
        <v>286</v>
      </c>
      <c r="B121" s="4" t="s">
        <v>192</v>
      </c>
      <c r="C121" s="5">
        <v>50800000</v>
      </c>
      <c r="D121" s="5"/>
      <c r="E121" s="26">
        <v>200000</v>
      </c>
      <c r="F121" s="26">
        <v>200000</v>
      </c>
      <c r="G121" s="26">
        <v>200000</v>
      </c>
    </row>
    <row r="122" spans="1:7" x14ac:dyDescent="0.25">
      <c r="A122" s="12">
        <v>15</v>
      </c>
      <c r="B122" s="13" t="s">
        <v>195</v>
      </c>
      <c r="C122" s="12" t="s">
        <v>341</v>
      </c>
      <c r="D122" s="12">
        <v>533000</v>
      </c>
      <c r="E122" s="27">
        <v>800000</v>
      </c>
      <c r="F122" s="27">
        <v>800000</v>
      </c>
      <c r="G122" s="27">
        <v>800000</v>
      </c>
    </row>
    <row r="123" spans="1:7" x14ac:dyDescent="0.25">
      <c r="A123" s="12">
        <v>16</v>
      </c>
      <c r="B123" s="13" t="s">
        <v>141</v>
      </c>
      <c r="C123" s="12" t="s">
        <v>142</v>
      </c>
      <c r="D123" s="12">
        <v>535000</v>
      </c>
      <c r="E123" s="27">
        <v>490000</v>
      </c>
      <c r="F123" s="27">
        <v>490000</v>
      </c>
      <c r="G123" s="27">
        <v>490000</v>
      </c>
    </row>
    <row r="124" spans="1:7" x14ac:dyDescent="0.25">
      <c r="A124" s="12">
        <v>17</v>
      </c>
      <c r="B124" s="13" t="s">
        <v>65</v>
      </c>
      <c r="C124" s="12"/>
      <c r="D124" s="12"/>
      <c r="E124" s="27">
        <f>SUM(E125:E130)</f>
        <v>1547000</v>
      </c>
      <c r="F124" s="27">
        <f>SUM(F125:F130)</f>
        <v>1547000</v>
      </c>
      <c r="G124" s="27">
        <f>SUM(G125:G130)</f>
        <v>1547000</v>
      </c>
    </row>
    <row r="125" spans="1:7" x14ac:dyDescent="0.25">
      <c r="A125" s="15" t="s">
        <v>287</v>
      </c>
      <c r="B125" s="4" t="s">
        <v>38</v>
      </c>
      <c r="C125" s="5">
        <v>85100000</v>
      </c>
      <c r="D125" s="5">
        <v>550030</v>
      </c>
      <c r="E125" s="26">
        <v>280000</v>
      </c>
      <c r="F125" s="26">
        <v>280000</v>
      </c>
      <c r="G125" s="26">
        <v>280000</v>
      </c>
    </row>
    <row r="126" spans="1:7" x14ac:dyDescent="0.25">
      <c r="A126" s="15" t="s">
        <v>288</v>
      </c>
      <c r="B126" s="4" t="s">
        <v>191</v>
      </c>
      <c r="C126" s="5">
        <v>66171000</v>
      </c>
      <c r="D126" s="5">
        <v>550090</v>
      </c>
      <c r="E126" s="26">
        <v>200000</v>
      </c>
      <c r="F126" s="26">
        <v>200000</v>
      </c>
      <c r="G126" s="26">
        <v>200000</v>
      </c>
    </row>
    <row r="127" spans="1:7" x14ac:dyDescent="0.25">
      <c r="A127" s="15" t="s">
        <v>289</v>
      </c>
      <c r="B127" s="4" t="s">
        <v>39</v>
      </c>
      <c r="C127" s="5">
        <v>79212000</v>
      </c>
      <c r="D127" s="5">
        <v>550060</v>
      </c>
      <c r="E127" s="26">
        <v>117000</v>
      </c>
      <c r="F127" s="26">
        <v>117000</v>
      </c>
      <c r="G127" s="26">
        <v>117000</v>
      </c>
    </row>
    <row r="128" spans="1:7" x14ac:dyDescent="0.25">
      <c r="A128" s="15" t="s">
        <v>290</v>
      </c>
      <c r="B128" s="4" t="s">
        <v>143</v>
      </c>
      <c r="C128" s="5">
        <v>80000000</v>
      </c>
      <c r="D128" s="5">
        <v>550070</v>
      </c>
      <c r="E128" s="26">
        <v>50000</v>
      </c>
      <c r="F128" s="26">
        <v>50000</v>
      </c>
      <c r="G128" s="26">
        <v>50000</v>
      </c>
    </row>
    <row r="129" spans="1:7" x14ac:dyDescent="0.25">
      <c r="A129" s="15" t="s">
        <v>291</v>
      </c>
      <c r="B129" s="4" t="s">
        <v>144</v>
      </c>
      <c r="C129" s="5">
        <v>79110000</v>
      </c>
      <c r="D129" s="5">
        <v>550040</v>
      </c>
      <c r="E129" s="26">
        <v>800000</v>
      </c>
      <c r="F129" s="26">
        <v>800000</v>
      </c>
      <c r="G129" s="26">
        <v>800000</v>
      </c>
    </row>
    <row r="130" spans="1:7" x14ac:dyDescent="0.25">
      <c r="A130" s="15" t="s">
        <v>292</v>
      </c>
      <c r="B130" s="4" t="s">
        <v>145</v>
      </c>
      <c r="C130" s="5">
        <v>79130000</v>
      </c>
      <c r="D130" s="5">
        <v>550050</v>
      </c>
      <c r="E130" s="26">
        <v>100000</v>
      </c>
      <c r="F130" s="26">
        <v>100000</v>
      </c>
      <c r="G130" s="26">
        <v>100000</v>
      </c>
    </row>
    <row r="131" spans="1:7" x14ac:dyDescent="0.25">
      <c r="A131" s="12">
        <v>18</v>
      </c>
      <c r="B131" s="13" t="s">
        <v>66</v>
      </c>
      <c r="C131" s="12"/>
      <c r="D131" s="12">
        <v>550900</v>
      </c>
      <c r="E131" s="27">
        <f>SUM(E132:E157)</f>
        <v>10180000</v>
      </c>
      <c r="F131" s="27">
        <f t="shared" ref="F131:G131" si="4">SUM(F132:F157)</f>
        <v>10190000</v>
      </c>
      <c r="G131" s="27">
        <f t="shared" si="4"/>
        <v>10190000</v>
      </c>
    </row>
    <row r="132" spans="1:7" x14ac:dyDescent="0.25">
      <c r="A132" s="15" t="s">
        <v>293</v>
      </c>
      <c r="B132" s="4" t="s">
        <v>9</v>
      </c>
      <c r="C132" s="5">
        <v>77211400</v>
      </c>
      <c r="D132" s="5"/>
      <c r="E132" s="26">
        <v>780000</v>
      </c>
      <c r="F132" s="26">
        <v>780000</v>
      </c>
      <c r="G132" s="26">
        <v>780000</v>
      </c>
    </row>
    <row r="133" spans="1:7" x14ac:dyDescent="0.25">
      <c r="A133" s="15" t="s">
        <v>294</v>
      </c>
      <c r="B133" s="4" t="s">
        <v>189</v>
      </c>
      <c r="C133" s="5">
        <v>72267100</v>
      </c>
      <c r="D133" s="5"/>
      <c r="E133" s="26">
        <v>980000</v>
      </c>
      <c r="F133" s="36">
        <v>990000</v>
      </c>
      <c r="G133" s="26">
        <v>990000</v>
      </c>
    </row>
    <row r="134" spans="1:7" x14ac:dyDescent="0.25">
      <c r="A134" s="15" t="s">
        <v>295</v>
      </c>
      <c r="B134" s="4" t="s">
        <v>8</v>
      </c>
      <c r="C134" s="5">
        <v>71250000</v>
      </c>
      <c r="D134" s="5"/>
      <c r="E134" s="26">
        <v>700000</v>
      </c>
      <c r="F134" s="26">
        <v>700000</v>
      </c>
      <c r="G134" s="26">
        <v>700000</v>
      </c>
    </row>
    <row r="135" spans="1:7" x14ac:dyDescent="0.25">
      <c r="A135" s="15" t="s">
        <v>296</v>
      </c>
      <c r="B135" s="4" t="s">
        <v>146</v>
      </c>
      <c r="C135" s="5"/>
      <c r="D135" s="5"/>
      <c r="E135" s="26">
        <v>100000</v>
      </c>
      <c r="F135" s="26">
        <v>100000</v>
      </c>
      <c r="G135" s="26">
        <v>100000</v>
      </c>
    </row>
    <row r="136" spans="1:7" x14ac:dyDescent="0.25">
      <c r="A136" s="15" t="s">
        <v>297</v>
      </c>
      <c r="B136" s="33" t="s">
        <v>147</v>
      </c>
      <c r="C136" s="5">
        <v>45500000</v>
      </c>
      <c r="D136" s="5"/>
      <c r="E136" s="26">
        <v>990000</v>
      </c>
      <c r="F136" s="26">
        <v>990000</v>
      </c>
      <c r="G136" s="26">
        <v>990000</v>
      </c>
    </row>
    <row r="137" spans="1:7" x14ac:dyDescent="0.25">
      <c r="A137" s="15" t="s">
        <v>298</v>
      </c>
      <c r="B137" s="4" t="s">
        <v>40</v>
      </c>
      <c r="C137" s="5">
        <v>50413200</v>
      </c>
      <c r="D137" s="5"/>
      <c r="E137" s="26">
        <v>60000</v>
      </c>
      <c r="F137" s="26">
        <v>60000</v>
      </c>
      <c r="G137" s="26">
        <v>60000</v>
      </c>
    </row>
    <row r="138" spans="1:7" x14ac:dyDescent="0.25">
      <c r="A138" s="15" t="s">
        <v>299</v>
      </c>
      <c r="B138" s="4" t="s">
        <v>41</v>
      </c>
      <c r="C138" s="5">
        <v>66520000</v>
      </c>
      <c r="D138" s="5"/>
      <c r="E138" s="26">
        <v>50000</v>
      </c>
      <c r="F138" s="26">
        <v>50000</v>
      </c>
      <c r="G138" s="26">
        <v>50000</v>
      </c>
    </row>
    <row r="139" spans="1:7" x14ac:dyDescent="0.25">
      <c r="A139" s="15" t="s">
        <v>300</v>
      </c>
      <c r="B139" s="4" t="s">
        <v>186</v>
      </c>
      <c r="C139" s="5">
        <v>71320000</v>
      </c>
      <c r="D139" s="5"/>
      <c r="E139" s="26">
        <v>380000</v>
      </c>
      <c r="F139" s="26">
        <v>380000</v>
      </c>
      <c r="G139" s="26">
        <v>380000</v>
      </c>
    </row>
    <row r="140" spans="1:7" x14ac:dyDescent="0.25">
      <c r="A140" s="15" t="s">
        <v>301</v>
      </c>
      <c r="B140" s="4" t="s">
        <v>148</v>
      </c>
      <c r="C140" s="5">
        <v>48613000</v>
      </c>
      <c r="D140" s="5"/>
      <c r="E140" s="26">
        <v>470000</v>
      </c>
      <c r="F140" s="26">
        <v>470000</v>
      </c>
      <c r="G140" s="26">
        <v>470000</v>
      </c>
    </row>
    <row r="141" spans="1:7" x14ac:dyDescent="0.25">
      <c r="A141" s="15" t="s">
        <v>302</v>
      </c>
      <c r="B141" s="4" t="s">
        <v>149</v>
      </c>
      <c r="C141" s="5">
        <v>30192151</v>
      </c>
      <c r="D141" s="5"/>
      <c r="E141" s="26">
        <v>50000</v>
      </c>
      <c r="F141" s="26">
        <v>50000</v>
      </c>
      <c r="G141" s="26">
        <v>50000</v>
      </c>
    </row>
    <row r="142" spans="1:7" x14ac:dyDescent="0.25">
      <c r="A142" s="15" t="s">
        <v>303</v>
      </c>
      <c r="B142" s="4" t="s">
        <v>235</v>
      </c>
      <c r="C142" s="5">
        <v>90920000</v>
      </c>
      <c r="D142" s="5"/>
      <c r="E142" s="26">
        <v>200000</v>
      </c>
      <c r="F142" s="26">
        <v>200000</v>
      </c>
      <c r="G142" s="26">
        <v>200000</v>
      </c>
    </row>
    <row r="143" spans="1:7" x14ac:dyDescent="0.25">
      <c r="A143" s="15" t="s">
        <v>304</v>
      </c>
      <c r="B143" s="4" t="s">
        <v>150</v>
      </c>
      <c r="C143" s="5">
        <v>77310000</v>
      </c>
      <c r="D143" s="5"/>
      <c r="E143" s="26">
        <v>250000</v>
      </c>
      <c r="F143" s="26">
        <v>250000</v>
      </c>
      <c r="G143" s="26">
        <v>250000</v>
      </c>
    </row>
    <row r="144" spans="1:7" x14ac:dyDescent="0.25">
      <c r="A144" s="15" t="s">
        <v>305</v>
      </c>
      <c r="B144" s="4" t="s">
        <v>151</v>
      </c>
      <c r="C144" s="5">
        <v>71330000</v>
      </c>
      <c r="D144" s="5"/>
      <c r="E144" s="26">
        <v>80000</v>
      </c>
      <c r="F144" s="26">
        <v>80000</v>
      </c>
      <c r="G144" s="26">
        <v>80000</v>
      </c>
    </row>
    <row r="145" spans="1:7" x14ac:dyDescent="0.25">
      <c r="A145" s="15" t="s">
        <v>306</v>
      </c>
      <c r="B145" s="4" t="s">
        <v>152</v>
      </c>
      <c r="C145" s="5">
        <v>39224340</v>
      </c>
      <c r="D145" s="5"/>
      <c r="E145" s="26">
        <v>250000</v>
      </c>
      <c r="F145" s="26">
        <v>250000</v>
      </c>
      <c r="G145" s="26">
        <v>250000</v>
      </c>
    </row>
    <row r="146" spans="1:7" x14ac:dyDescent="0.25">
      <c r="A146" s="15" t="s">
        <v>307</v>
      </c>
      <c r="B146" s="4" t="s">
        <v>153</v>
      </c>
      <c r="C146" s="5">
        <v>44212310</v>
      </c>
      <c r="D146" s="5"/>
      <c r="E146" s="26">
        <v>100000</v>
      </c>
      <c r="F146" s="26">
        <v>100000</v>
      </c>
      <c r="G146" s="26">
        <v>100000</v>
      </c>
    </row>
    <row r="147" spans="1:7" x14ac:dyDescent="0.25">
      <c r="A147" s="15" t="s">
        <v>308</v>
      </c>
      <c r="B147" s="4" t="s">
        <v>154</v>
      </c>
      <c r="C147" s="5">
        <v>79714000</v>
      </c>
      <c r="D147" s="15"/>
      <c r="E147" s="26">
        <v>200000</v>
      </c>
      <c r="F147" s="26">
        <v>200000</v>
      </c>
      <c r="G147" s="26">
        <v>200000</v>
      </c>
    </row>
    <row r="148" spans="1:7" x14ac:dyDescent="0.25">
      <c r="A148" s="15" t="s">
        <v>309</v>
      </c>
      <c r="B148" s="4" t="s">
        <v>155</v>
      </c>
      <c r="C148" s="5">
        <v>92220000</v>
      </c>
      <c r="D148" s="15" t="s">
        <v>156</v>
      </c>
      <c r="E148" s="26">
        <v>100000</v>
      </c>
      <c r="F148" s="26">
        <v>100000</v>
      </c>
      <c r="G148" s="26">
        <v>100000</v>
      </c>
    </row>
    <row r="149" spans="1:7" x14ac:dyDescent="0.25">
      <c r="A149" s="15" t="s">
        <v>310</v>
      </c>
      <c r="B149" s="4" t="s">
        <v>157</v>
      </c>
      <c r="C149" s="5">
        <v>50850000</v>
      </c>
      <c r="D149" s="15"/>
      <c r="E149" s="26">
        <v>300000</v>
      </c>
      <c r="F149" s="26">
        <v>300000</v>
      </c>
      <c r="G149" s="26">
        <v>300000</v>
      </c>
    </row>
    <row r="150" spans="1:7" x14ac:dyDescent="0.25">
      <c r="A150" s="15" t="s">
        <v>311</v>
      </c>
      <c r="B150" s="4" t="s">
        <v>188</v>
      </c>
      <c r="C150" s="5"/>
      <c r="D150" s="15"/>
      <c r="E150" s="26">
        <v>460000</v>
      </c>
      <c r="F150" s="26">
        <v>460000</v>
      </c>
      <c r="G150" s="26">
        <v>460000</v>
      </c>
    </row>
    <row r="151" spans="1:7" x14ac:dyDescent="0.25">
      <c r="A151" s="15" t="s">
        <v>312</v>
      </c>
      <c r="B151" s="4" t="s">
        <v>158</v>
      </c>
      <c r="C151" s="5"/>
      <c r="D151" s="15"/>
      <c r="E151" s="26">
        <v>300000</v>
      </c>
      <c r="F151" s="26">
        <v>300000</v>
      </c>
      <c r="G151" s="26">
        <v>300000</v>
      </c>
    </row>
    <row r="152" spans="1:7" x14ac:dyDescent="0.25">
      <c r="A152" s="15" t="s">
        <v>313</v>
      </c>
      <c r="B152" s="4" t="s">
        <v>159</v>
      </c>
      <c r="C152" s="5"/>
      <c r="D152" s="15"/>
      <c r="E152" s="26">
        <v>10000</v>
      </c>
      <c r="F152" s="26">
        <v>10000</v>
      </c>
      <c r="G152" s="26">
        <v>10000</v>
      </c>
    </row>
    <row r="153" spans="1:7" x14ac:dyDescent="0.25">
      <c r="A153" s="15" t="s">
        <v>314</v>
      </c>
      <c r="B153" s="4" t="s">
        <v>229</v>
      </c>
      <c r="C153" s="5">
        <v>45520000</v>
      </c>
      <c r="D153" s="15"/>
      <c r="E153" s="26">
        <v>990000</v>
      </c>
      <c r="F153" s="26">
        <v>990000</v>
      </c>
      <c r="G153" s="26">
        <v>990000</v>
      </c>
    </row>
    <row r="154" spans="1:7" x14ac:dyDescent="0.25">
      <c r="A154" s="15" t="s">
        <v>315</v>
      </c>
      <c r="B154" s="4" t="s">
        <v>228</v>
      </c>
      <c r="C154" s="5">
        <v>79710000</v>
      </c>
      <c r="D154" s="15"/>
      <c r="E154" s="26">
        <v>800000</v>
      </c>
      <c r="F154" s="26">
        <v>800000</v>
      </c>
      <c r="G154" s="36">
        <v>300000</v>
      </c>
    </row>
    <row r="155" spans="1:7" x14ac:dyDescent="0.25">
      <c r="A155" s="15" t="s">
        <v>316</v>
      </c>
      <c r="B155" s="4" t="s">
        <v>231</v>
      </c>
      <c r="C155" s="5">
        <v>79412000</v>
      </c>
      <c r="D155" s="15"/>
      <c r="E155" s="26">
        <v>590000</v>
      </c>
      <c r="F155" s="26">
        <v>590000</v>
      </c>
      <c r="G155" s="26">
        <v>590000</v>
      </c>
    </row>
    <row r="156" spans="1:7" x14ac:dyDescent="0.25">
      <c r="A156" s="15" t="s">
        <v>324</v>
      </c>
      <c r="B156" s="4" t="s">
        <v>234</v>
      </c>
      <c r="C156" s="5">
        <v>45112600</v>
      </c>
      <c r="D156" s="15"/>
      <c r="E156" s="26">
        <v>990000</v>
      </c>
      <c r="F156" s="26">
        <v>990000</v>
      </c>
      <c r="G156" s="26">
        <v>990000</v>
      </c>
    </row>
    <row r="157" spans="1:7" x14ac:dyDescent="0.25">
      <c r="A157" s="15" t="s">
        <v>317</v>
      </c>
      <c r="B157" s="4" t="s">
        <v>339</v>
      </c>
      <c r="C157" s="5" t="s">
        <v>340</v>
      </c>
      <c r="D157" s="15"/>
      <c r="E157" s="26">
        <v>0</v>
      </c>
      <c r="F157" s="26">
        <v>0</v>
      </c>
      <c r="G157" s="36">
        <v>500000</v>
      </c>
    </row>
    <row r="158" spans="1:7" x14ac:dyDescent="0.25">
      <c r="A158" s="12">
        <v>19</v>
      </c>
      <c r="B158" s="13" t="s">
        <v>160</v>
      </c>
      <c r="C158" s="12">
        <v>66110000</v>
      </c>
      <c r="D158" s="12">
        <v>553000</v>
      </c>
      <c r="E158" s="27">
        <v>630000</v>
      </c>
      <c r="F158" s="27">
        <v>630000</v>
      </c>
      <c r="G158" s="27">
        <v>630000</v>
      </c>
    </row>
    <row r="159" spans="1:7" x14ac:dyDescent="0.25">
      <c r="A159" s="12">
        <v>20</v>
      </c>
      <c r="B159" s="13" t="s">
        <v>161</v>
      </c>
      <c r="C159" s="12"/>
      <c r="D159" s="12"/>
      <c r="E159" s="27">
        <f>SUM(E160:E161)</f>
        <v>660000</v>
      </c>
      <c r="F159" s="27">
        <f>SUM(F160:F161)</f>
        <v>660000</v>
      </c>
      <c r="G159" s="27">
        <f>SUM(G160:G161)</f>
        <v>660000</v>
      </c>
    </row>
    <row r="160" spans="1:7" x14ac:dyDescent="0.25">
      <c r="A160" s="15" t="s">
        <v>318</v>
      </c>
      <c r="B160" s="4" t="s">
        <v>42</v>
      </c>
      <c r="C160" s="5">
        <v>64100000</v>
      </c>
      <c r="D160" s="5">
        <v>553100</v>
      </c>
      <c r="E160" s="26">
        <v>330000</v>
      </c>
      <c r="F160" s="26">
        <v>330000</v>
      </c>
      <c r="G160" s="26">
        <v>330000</v>
      </c>
    </row>
    <row r="161" spans="1:7" x14ac:dyDescent="0.25">
      <c r="A161" s="15" t="s">
        <v>319</v>
      </c>
      <c r="B161" s="4" t="s">
        <v>43</v>
      </c>
      <c r="C161" s="5">
        <v>64212000</v>
      </c>
      <c r="D161" s="5">
        <v>531520</v>
      </c>
      <c r="E161" s="26">
        <v>330000</v>
      </c>
      <c r="F161" s="26">
        <v>330000</v>
      </c>
      <c r="G161" s="26">
        <v>330000</v>
      </c>
    </row>
    <row r="162" spans="1:7" x14ac:dyDescent="0.25">
      <c r="A162" s="12">
        <v>21</v>
      </c>
      <c r="B162" s="13" t="s">
        <v>162</v>
      </c>
      <c r="C162" s="12">
        <v>716312000</v>
      </c>
      <c r="D162" s="12">
        <v>559050</v>
      </c>
      <c r="E162" s="27">
        <v>300000</v>
      </c>
      <c r="F162" s="27">
        <v>300000</v>
      </c>
      <c r="G162" s="27">
        <v>300000</v>
      </c>
    </row>
    <row r="163" spans="1:7" x14ac:dyDescent="0.25">
      <c r="A163" s="12">
        <v>22</v>
      </c>
      <c r="B163" s="13" t="s">
        <v>163</v>
      </c>
      <c r="C163" s="12">
        <v>79340000</v>
      </c>
      <c r="D163" s="12">
        <v>559020</v>
      </c>
      <c r="E163" s="27">
        <v>80000</v>
      </c>
      <c r="F163" s="27">
        <v>80000</v>
      </c>
      <c r="G163" s="27">
        <v>80000</v>
      </c>
    </row>
    <row r="164" spans="1:7" x14ac:dyDescent="0.25">
      <c r="A164" s="12">
        <v>23</v>
      </c>
      <c r="B164" s="21" t="s">
        <v>164</v>
      </c>
      <c r="C164" s="12">
        <v>71000000</v>
      </c>
      <c r="D164" s="12">
        <v>522000</v>
      </c>
      <c r="E164" s="27">
        <v>490000</v>
      </c>
      <c r="F164" s="27">
        <v>490000</v>
      </c>
      <c r="G164" s="27">
        <v>490000</v>
      </c>
    </row>
    <row r="165" spans="1:7" x14ac:dyDescent="0.25">
      <c r="A165" s="12">
        <v>24</v>
      </c>
      <c r="B165" s="13" t="s">
        <v>165</v>
      </c>
      <c r="C165" s="12"/>
      <c r="D165" s="12">
        <v>524000</v>
      </c>
      <c r="E165" s="27">
        <v>13000000</v>
      </c>
      <c r="F165" s="27">
        <v>13000000</v>
      </c>
      <c r="G165" s="27">
        <v>13000000</v>
      </c>
    </row>
    <row r="166" spans="1:7" x14ac:dyDescent="0.25">
      <c r="A166" s="12">
        <v>25</v>
      </c>
      <c r="B166" s="13" t="s">
        <v>166</v>
      </c>
      <c r="C166" s="12">
        <v>75242110</v>
      </c>
      <c r="D166" s="12">
        <v>559000</v>
      </c>
      <c r="E166" s="27">
        <v>1700000</v>
      </c>
      <c r="F166" s="27">
        <v>1700000</v>
      </c>
      <c r="G166" s="27">
        <v>1700000</v>
      </c>
    </row>
    <row r="167" spans="1:7" x14ac:dyDescent="0.25">
      <c r="A167" s="12">
        <v>26</v>
      </c>
      <c r="B167" s="9" t="s">
        <v>326</v>
      </c>
      <c r="C167" s="12">
        <v>50116300</v>
      </c>
      <c r="D167" s="10" t="s">
        <v>59</v>
      </c>
      <c r="E167" s="27">
        <v>0</v>
      </c>
      <c r="F167" s="37">
        <v>170000</v>
      </c>
      <c r="G167" s="27">
        <v>170000</v>
      </c>
    </row>
    <row r="168" spans="1:7" x14ac:dyDescent="0.25">
      <c r="A168" s="12">
        <v>27</v>
      </c>
      <c r="B168" s="9" t="s">
        <v>325</v>
      </c>
      <c r="C168" s="12">
        <v>50117300</v>
      </c>
      <c r="D168" s="10" t="s">
        <v>59</v>
      </c>
      <c r="E168" s="27">
        <v>0</v>
      </c>
      <c r="F168" s="37">
        <v>311000</v>
      </c>
      <c r="G168" s="27">
        <v>311000</v>
      </c>
    </row>
    <row r="169" spans="1:7" x14ac:dyDescent="0.25">
      <c r="A169" s="12">
        <v>28</v>
      </c>
      <c r="B169" s="13" t="s">
        <v>331</v>
      </c>
      <c r="C169" s="12">
        <v>50117300</v>
      </c>
      <c r="D169" s="10" t="s">
        <v>59</v>
      </c>
      <c r="E169" s="27">
        <v>0</v>
      </c>
      <c r="F169" s="37">
        <v>990000</v>
      </c>
      <c r="G169" s="27">
        <v>990000</v>
      </c>
    </row>
    <row r="170" spans="1:7" x14ac:dyDescent="0.25">
      <c r="A170" s="41" t="s">
        <v>68</v>
      </c>
      <c r="B170" s="41"/>
      <c r="C170" s="41"/>
      <c r="D170" s="41"/>
      <c r="E170" s="7">
        <f>E89+E90+E91+E92+E95+E96+E122+E123+E124+E131+E158+E159+E162+E163+E164+E165+E166+E167+E168+E169</f>
        <v>39537000</v>
      </c>
      <c r="F170" s="7">
        <f>F89+F90+F91+F92+F95+F96+F122+F123+F124+F131+F158+F159+F162+F163+F164+F165+F166+F167+F168+F169</f>
        <v>41488000</v>
      </c>
      <c r="G170" s="7">
        <f>G89+G90+G91+G92+G95+G96+G122+G123+G124+G131+G158+G159+G162+G163+G164+G165+G166+G167+G168+G169</f>
        <v>41488000</v>
      </c>
    </row>
    <row r="171" spans="1:7" x14ac:dyDescent="0.25">
      <c r="A171" s="30"/>
      <c r="B171" s="30"/>
      <c r="C171" s="30"/>
      <c r="D171" s="30"/>
    </row>
    <row r="172" spans="1:7" ht="15.75" x14ac:dyDescent="0.25">
      <c r="A172" s="18" t="s">
        <v>49</v>
      </c>
      <c r="B172" s="19" t="s">
        <v>44</v>
      </c>
      <c r="C172" s="18" t="s">
        <v>190</v>
      </c>
      <c r="D172" s="18" t="s">
        <v>0</v>
      </c>
      <c r="E172" s="20" t="s">
        <v>233</v>
      </c>
      <c r="F172" s="20" t="s">
        <v>327</v>
      </c>
      <c r="G172" s="20" t="s">
        <v>338</v>
      </c>
    </row>
    <row r="173" spans="1:7" x14ac:dyDescent="0.25">
      <c r="A173" s="12">
        <v>29</v>
      </c>
      <c r="B173" s="13" t="s">
        <v>167</v>
      </c>
      <c r="C173" s="12"/>
      <c r="D173" s="12">
        <v>532000</v>
      </c>
      <c r="E173" s="27">
        <f>SUM(E174:E177)</f>
        <v>380000</v>
      </c>
      <c r="F173" s="27">
        <f>SUM(F174:F177)</f>
        <v>380000</v>
      </c>
      <c r="G173" s="27">
        <f>SUM(G174:G177)</f>
        <v>380000</v>
      </c>
    </row>
    <row r="174" spans="1:7" x14ac:dyDescent="0.25">
      <c r="A174" s="15" t="s">
        <v>320</v>
      </c>
      <c r="B174" s="4" t="s">
        <v>45</v>
      </c>
      <c r="C174" s="5">
        <v>45441000</v>
      </c>
      <c r="D174" s="5"/>
      <c r="E174" s="26">
        <v>50000</v>
      </c>
      <c r="F174" s="26">
        <v>50000</v>
      </c>
      <c r="G174" s="26">
        <v>50000</v>
      </c>
    </row>
    <row r="175" spans="1:7" x14ac:dyDescent="0.25">
      <c r="A175" s="15" t="s">
        <v>321</v>
      </c>
      <c r="B175" s="4" t="s">
        <v>168</v>
      </c>
      <c r="C175" s="5">
        <v>45421160</v>
      </c>
      <c r="D175" s="5"/>
      <c r="E175" s="26">
        <v>100000</v>
      </c>
      <c r="F175" s="26">
        <v>100000</v>
      </c>
      <c r="G175" s="26">
        <v>100000</v>
      </c>
    </row>
    <row r="176" spans="1:7" ht="25.5" x14ac:dyDescent="0.25">
      <c r="A176" s="15" t="s">
        <v>322</v>
      </c>
      <c r="B176" s="34" t="s">
        <v>169</v>
      </c>
      <c r="C176" s="5">
        <v>45259000</v>
      </c>
      <c r="D176" s="5"/>
      <c r="E176" s="26">
        <v>200000</v>
      </c>
      <c r="F176" s="26">
        <v>200000</v>
      </c>
      <c r="G176" s="26">
        <v>200000</v>
      </c>
    </row>
    <row r="177" spans="1:7" x14ac:dyDescent="0.25">
      <c r="A177" s="15" t="s">
        <v>332</v>
      </c>
      <c r="B177" s="16" t="s">
        <v>170</v>
      </c>
      <c r="C177" s="5">
        <v>45262310</v>
      </c>
      <c r="D177" s="5"/>
      <c r="E177" s="26">
        <v>30000</v>
      </c>
      <c r="F177" s="26">
        <v>30000</v>
      </c>
      <c r="G177" s="26">
        <v>30000</v>
      </c>
    </row>
    <row r="178" spans="1:7" x14ac:dyDescent="0.25">
      <c r="A178" s="12">
        <v>30</v>
      </c>
      <c r="B178" s="13" t="s">
        <v>323</v>
      </c>
      <c r="C178" s="12"/>
      <c r="D178" s="12">
        <v>550900</v>
      </c>
      <c r="E178" s="27">
        <f>E179</f>
        <v>990000</v>
      </c>
      <c r="F178" s="27">
        <f>F179</f>
        <v>990000</v>
      </c>
      <c r="G178" s="27">
        <f>G179</f>
        <v>990000</v>
      </c>
    </row>
    <row r="179" spans="1:7" x14ac:dyDescent="0.25">
      <c r="A179" s="15" t="s">
        <v>333</v>
      </c>
      <c r="B179" s="16" t="s">
        <v>171</v>
      </c>
      <c r="C179" s="5">
        <v>45233222</v>
      </c>
      <c r="D179" s="5"/>
      <c r="E179" s="26">
        <v>990000</v>
      </c>
      <c r="F179" s="26">
        <v>990000</v>
      </c>
      <c r="G179" s="26">
        <v>990000</v>
      </c>
    </row>
    <row r="180" spans="1:7" x14ac:dyDescent="0.25">
      <c r="A180" s="12">
        <v>31</v>
      </c>
      <c r="B180" s="17" t="s">
        <v>172</v>
      </c>
      <c r="C180" s="12">
        <v>45331200</v>
      </c>
      <c r="D180" s="14" t="s">
        <v>59</v>
      </c>
      <c r="E180" s="27">
        <v>200000</v>
      </c>
      <c r="F180" s="27">
        <v>200000</v>
      </c>
      <c r="G180" s="27">
        <v>200000</v>
      </c>
    </row>
    <row r="181" spans="1:7" x14ac:dyDescent="0.25">
      <c r="A181" s="12">
        <v>32</v>
      </c>
      <c r="B181" s="13" t="s">
        <v>173</v>
      </c>
      <c r="C181" s="12"/>
      <c r="D181" s="14" t="s">
        <v>69</v>
      </c>
      <c r="E181" s="27">
        <f>SUM(E182:E184)</f>
        <v>1780000</v>
      </c>
      <c r="F181" s="27">
        <f>SUM(F182:F184)</f>
        <v>1780000</v>
      </c>
      <c r="G181" s="27">
        <f>SUM(G182:G184)</f>
        <v>1780000</v>
      </c>
    </row>
    <row r="182" spans="1:7" x14ac:dyDescent="0.25">
      <c r="A182" s="15" t="s">
        <v>334</v>
      </c>
      <c r="B182" s="4" t="s">
        <v>174</v>
      </c>
      <c r="C182" s="5">
        <v>45261910</v>
      </c>
      <c r="D182" s="15"/>
      <c r="E182" s="26">
        <v>980000</v>
      </c>
      <c r="F182" s="26">
        <v>980000</v>
      </c>
      <c r="G182" s="26">
        <v>980000</v>
      </c>
    </row>
    <row r="183" spans="1:7" x14ac:dyDescent="0.25">
      <c r="A183" s="15" t="s">
        <v>335</v>
      </c>
      <c r="B183" s="4" t="s">
        <v>175</v>
      </c>
      <c r="C183" s="5">
        <v>45432112</v>
      </c>
      <c r="D183" s="15"/>
      <c r="E183" s="26">
        <v>600000</v>
      </c>
      <c r="F183" s="26">
        <v>600000</v>
      </c>
      <c r="G183" s="26">
        <v>600000</v>
      </c>
    </row>
    <row r="184" spans="1:7" x14ac:dyDescent="0.25">
      <c r="A184" s="15" t="s">
        <v>336</v>
      </c>
      <c r="B184" s="4" t="s">
        <v>176</v>
      </c>
      <c r="C184" s="5">
        <v>45300000</v>
      </c>
      <c r="D184" s="15"/>
      <c r="E184" s="26">
        <v>200000</v>
      </c>
      <c r="F184" s="26">
        <v>200000</v>
      </c>
      <c r="G184" s="26">
        <v>200000</v>
      </c>
    </row>
    <row r="185" spans="1:7" x14ac:dyDescent="0.25">
      <c r="A185" s="41" t="s">
        <v>70</v>
      </c>
      <c r="B185" s="41"/>
      <c r="C185" s="41"/>
      <c r="D185" s="41"/>
      <c r="E185" s="7">
        <f>E173+E178+E180+E181</f>
        <v>3350000</v>
      </c>
      <c r="F185" s="7">
        <f>F173+F178+F180+F181</f>
        <v>3350000</v>
      </c>
      <c r="G185" s="7">
        <f>G173+G178+G180+G181</f>
        <v>3350000</v>
      </c>
    </row>
    <row r="186" spans="1:7" x14ac:dyDescent="0.25">
      <c r="A186" s="30"/>
      <c r="B186" s="30"/>
      <c r="C186" s="30"/>
      <c r="D186" s="30"/>
    </row>
    <row r="187" spans="1:7" ht="15.75" x14ac:dyDescent="0.25">
      <c r="A187" s="42" t="s">
        <v>177</v>
      </c>
      <c r="B187" s="43"/>
      <c r="C187" s="43"/>
      <c r="D187" s="44"/>
      <c r="E187" s="22">
        <f>E86+E170+E185</f>
        <v>69232000</v>
      </c>
      <c r="F187" s="22">
        <f>F86+F170+F185</f>
        <v>73533000</v>
      </c>
      <c r="G187" s="22">
        <f>G86+G170+G185</f>
        <v>73533000</v>
      </c>
    </row>
    <row r="188" spans="1:7" ht="15.75" x14ac:dyDescent="0.25">
      <c r="A188" s="6"/>
      <c r="B188" s="6"/>
      <c r="C188" s="6"/>
      <c r="D188" s="6"/>
      <c r="E188" s="35"/>
      <c r="F188" s="35"/>
      <c r="G188" s="35"/>
    </row>
    <row r="189" spans="1:7" ht="15.75" x14ac:dyDescent="0.25">
      <c r="A189" s="6"/>
      <c r="B189" s="6"/>
      <c r="C189" s="6"/>
      <c r="D189" s="6"/>
    </row>
    <row r="194" spans="5:8" ht="15.75" x14ac:dyDescent="0.25">
      <c r="E194" s="40" t="s">
        <v>178</v>
      </c>
      <c r="F194" s="40"/>
      <c r="G194" s="40"/>
      <c r="H194" s="39"/>
    </row>
    <row r="195" spans="5:8" ht="15.75" x14ac:dyDescent="0.25">
      <c r="E195" s="40" t="s">
        <v>194</v>
      </c>
      <c r="F195" s="40"/>
      <c r="G195" s="40"/>
      <c r="H195" s="39"/>
    </row>
  </sheetData>
  <mergeCells count="7">
    <mergeCell ref="E195:G195"/>
    <mergeCell ref="A6:G6"/>
    <mergeCell ref="A86:D86"/>
    <mergeCell ref="A170:D170"/>
    <mergeCell ref="A185:D185"/>
    <mergeCell ref="A187:D187"/>
    <mergeCell ref="E194:G194"/>
  </mergeCells>
  <phoneticPr fontId="13" type="noConversion"/>
  <printOptions horizontalCentered="1"/>
  <pageMargins left="0.31496062992125984" right="0.31496062992125984" top="0.15748031496062992" bottom="0.15748031496062992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 IZMENA PLANA NABAVKI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</dc:creator>
  <cp:keywords/>
  <dc:description/>
  <cp:lastModifiedBy>helena.dupor@jpkk.rs</cp:lastModifiedBy>
  <cp:revision/>
  <cp:lastPrinted>2022-09-21T07:08:54Z</cp:lastPrinted>
  <dcterms:created xsi:type="dcterms:W3CDTF">2014-01-01T18:09:05Z</dcterms:created>
  <dcterms:modified xsi:type="dcterms:W3CDTF">2022-09-21T07:09:11Z</dcterms:modified>
  <cp:category/>
  <cp:contentStatus/>
</cp:coreProperties>
</file>